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USLUI\WEB SİTESİ\"/>
    </mc:Choice>
  </mc:AlternateContent>
  <bookViews>
    <workbookView xWindow="0" yWindow="0" windowWidth="20490" windowHeight="7815"/>
  </bookViews>
  <sheets>
    <sheet name="BTB" sheetId="2" r:id="rId1"/>
  </sheets>
  <externalReferences>
    <externalReference r:id="rId2"/>
  </externalReferences>
  <definedNames>
    <definedName name="_xlnm.Print_Area" localSheetId="0">BTB!$A$1:$N$108</definedName>
    <definedName name="Z_426C73CA_BFE2_4454_A0C8_725957E538A1_.wvu.PrintArea" localSheetId="0" hidden="1">BTB!$A$1:$N$112,BTB!$P$5:$V$92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2" l="1"/>
  <c r="E21" i="2" l="1"/>
  <c r="P6" i="2" l="1"/>
  <c r="R32" i="2"/>
  <c r="S32" i="2"/>
  <c r="T32" i="2"/>
  <c r="V32" i="2"/>
  <c r="R52" i="2"/>
  <c r="S52" i="2"/>
  <c r="T52" i="2"/>
  <c r="V52" i="2"/>
  <c r="R73" i="2"/>
  <c r="S73" i="2"/>
  <c r="T73" i="2"/>
  <c r="V73" i="2"/>
  <c r="R91" i="2"/>
  <c r="S91" i="2"/>
  <c r="T91" i="2"/>
  <c r="V91" i="2"/>
  <c r="G48" i="2" l="1"/>
  <c r="G50" i="2" s="1"/>
  <c r="G52" i="2" s="1"/>
  <c r="G45" i="2"/>
  <c r="G47" i="2" s="1"/>
  <c r="G49" i="2" s="1"/>
  <c r="G51" i="2" s="1"/>
  <c r="F45" i="2"/>
  <c r="F47" i="2" s="1"/>
  <c r="F49" i="2" s="1"/>
  <c r="F51" i="2" s="1"/>
  <c r="E95" i="2"/>
  <c r="E97" i="2" s="1"/>
  <c r="G36" i="2"/>
  <c r="G38" i="2" s="1"/>
  <c r="D94" i="2"/>
  <c r="D96" i="2" s="1"/>
  <c r="D98" i="2" s="1"/>
  <c r="G33" i="2"/>
  <c r="G35" i="2" s="1"/>
  <c r="G37" i="2" s="1"/>
  <c r="F33" i="2"/>
  <c r="F35" i="2" s="1"/>
  <c r="F37" i="2" s="1"/>
  <c r="D93" i="2"/>
  <c r="D95" i="2" s="1"/>
  <c r="D97" i="2" s="1"/>
  <c r="C93" i="2"/>
  <c r="C95" i="2" s="1"/>
  <c r="C97" i="2" s="1"/>
  <c r="H9" i="2"/>
  <c r="G10" i="2"/>
  <c r="G7" i="2"/>
  <c r="G9" i="2" s="1"/>
  <c r="F7" i="2"/>
  <c r="F9" i="2" s="1"/>
  <c r="E81" i="2"/>
  <c r="D80" i="2"/>
  <c r="D82" i="2" s="1"/>
  <c r="D79" i="2"/>
  <c r="D81" i="2" s="1"/>
  <c r="C79" i="2"/>
  <c r="C81" i="2" s="1"/>
  <c r="D44" i="2"/>
  <c r="D76" i="2"/>
  <c r="E75" i="2"/>
  <c r="D73" i="2"/>
  <c r="D75" i="2" s="1"/>
  <c r="C73" i="2"/>
  <c r="C75" i="2" s="1"/>
  <c r="D72" i="2"/>
  <c r="E71" i="2"/>
  <c r="D69" i="2"/>
  <c r="D71" i="2" s="1"/>
  <c r="C69" i="2"/>
  <c r="C71" i="2" s="1"/>
  <c r="J66" i="2"/>
  <c r="J68" i="2" s="1"/>
  <c r="J70" i="2" s="1"/>
  <c r="J72" i="2" s="1"/>
  <c r="J65" i="2"/>
  <c r="J67" i="2" s="1"/>
  <c r="J69" i="2" s="1"/>
  <c r="J71" i="2" s="1"/>
  <c r="I65" i="2"/>
  <c r="C65" i="2"/>
  <c r="C67" i="2" s="1"/>
  <c r="M64" i="2"/>
  <c r="M62" i="2"/>
  <c r="M61" i="2"/>
  <c r="M63" i="2" s="1"/>
  <c r="L61" i="2"/>
  <c r="D56" i="2"/>
  <c r="D53" i="2"/>
  <c r="D55" i="2" s="1"/>
  <c r="C53" i="2"/>
  <c r="C55" i="2" s="1"/>
  <c r="G70" i="2"/>
  <c r="G72" i="2" s="1"/>
  <c r="G67" i="2"/>
  <c r="G69" i="2" s="1"/>
  <c r="G71" i="2" s="1"/>
  <c r="F69" i="2"/>
  <c r="F71" i="2" s="1"/>
  <c r="E43" i="2"/>
  <c r="D20" i="2"/>
  <c r="D22" i="2" s="1"/>
  <c r="D19" i="2"/>
  <c r="D21" i="2" s="1"/>
  <c r="C19" i="2"/>
  <c r="C21" i="2" s="1"/>
  <c r="D32" i="2"/>
  <c r="E31" i="2"/>
  <c r="D29" i="2"/>
  <c r="D31" i="2" s="1"/>
  <c r="C29" i="2"/>
  <c r="C31" i="2" s="1"/>
  <c r="D28" i="2"/>
  <c r="E27" i="2"/>
  <c r="D27" i="2"/>
  <c r="C27" i="2"/>
  <c r="G18" i="2"/>
  <c r="G20" i="2" s="1"/>
  <c r="G17" i="2"/>
  <c r="G19" i="2" s="1"/>
  <c r="F17" i="2"/>
  <c r="F19" i="2" s="1"/>
  <c r="G14" i="2"/>
  <c r="G16" i="2" s="1"/>
  <c r="G13" i="2"/>
  <c r="G15" i="2" s="1"/>
  <c r="F13" i="2"/>
  <c r="F15" i="2" s="1"/>
  <c r="D10" i="2"/>
  <c r="D12" i="2" s="1"/>
  <c r="D9" i="2"/>
  <c r="D11" i="2" s="1"/>
  <c r="C9" i="2"/>
  <c r="C11" i="2" s="1"/>
  <c r="G28" i="2"/>
  <c r="H27" i="2"/>
  <c r="D6" i="2"/>
  <c r="D8" i="2" s="1"/>
  <c r="G25" i="2"/>
  <c r="G27" i="2" s="1"/>
  <c r="F25" i="2"/>
  <c r="D5" i="2"/>
  <c r="D7" i="2" s="1"/>
  <c r="C5" i="2"/>
  <c r="C7" i="2" s="1"/>
  <c r="I67" i="2" l="1"/>
  <c r="I69" i="2" s="1"/>
  <c r="I71" i="2" s="1"/>
  <c r="X68" i="2"/>
  <c r="Y68" i="2" s="1"/>
  <c r="X70" i="2"/>
  <c r="Y70" i="2" s="1"/>
  <c r="X72" i="2"/>
  <c r="Y72" i="2" s="1"/>
  <c r="X12" i="2"/>
  <c r="Y12" i="2" s="1"/>
  <c r="X14" i="2"/>
  <c r="Y14" i="2" s="1"/>
  <c r="X16" i="2"/>
  <c r="Y16" i="2" s="1"/>
  <c r="X21" i="2"/>
  <c r="Y21" i="2" s="1"/>
  <c r="X23" i="2"/>
  <c r="Y23" i="2" s="1"/>
  <c r="X25" i="2"/>
  <c r="Y25" i="2" s="1"/>
  <c r="X27" i="2"/>
  <c r="Y27" i="2" s="1"/>
  <c r="X29" i="2"/>
  <c r="Y29" i="2" s="1"/>
  <c r="X31" i="2"/>
  <c r="Y31" i="2" s="1"/>
  <c r="X10" i="2"/>
  <c r="Y10" i="2" s="1"/>
  <c r="X11" i="2"/>
  <c r="Y11" i="2" s="1"/>
  <c r="X17" i="2"/>
  <c r="Y17" i="2" s="1"/>
  <c r="X22" i="2"/>
  <c r="Y22" i="2" s="1"/>
  <c r="X28" i="2"/>
  <c r="Y28" i="2" s="1"/>
  <c r="X13" i="2"/>
  <c r="Y13" i="2" s="1"/>
  <c r="X15" i="2"/>
  <c r="Y15" i="2" s="1"/>
  <c r="X24" i="2"/>
  <c r="Y24" i="2" s="1"/>
  <c r="X26" i="2"/>
  <c r="Y26" i="2" s="1"/>
  <c r="X30" i="2"/>
  <c r="Y30" i="2" s="1"/>
  <c r="F27" i="2"/>
  <c r="X39" i="2" s="1"/>
  <c r="Y39" i="2" s="1"/>
  <c r="L63" i="2"/>
  <c r="X78" i="2" s="1"/>
  <c r="Y78" i="2" s="1"/>
  <c r="X86" i="2" l="1"/>
  <c r="Y86" i="2" s="1"/>
  <c r="X81" i="2"/>
  <c r="Y81" i="2" s="1"/>
  <c r="X69" i="2"/>
  <c r="Y69" i="2" s="1"/>
  <c r="X71" i="2"/>
  <c r="Y71" i="2" s="1"/>
  <c r="X66" i="2"/>
  <c r="Y66" i="2" s="1"/>
  <c r="X50" i="2"/>
  <c r="Y50" i="2" s="1"/>
  <c r="X40" i="2"/>
  <c r="Y40" i="2" s="1"/>
  <c r="X47" i="2"/>
  <c r="Y47" i="2" s="1"/>
  <c r="X89" i="2"/>
  <c r="Y89" i="2" s="1"/>
  <c r="X79" i="2"/>
  <c r="Y79" i="2" s="1"/>
  <c r="X77" i="2"/>
  <c r="Y77" i="2" s="1"/>
  <c r="X65" i="2"/>
  <c r="Y65" i="2" s="1"/>
  <c r="X67" i="2"/>
  <c r="Y67" i="2" s="1"/>
  <c r="X59" i="2"/>
  <c r="Y59" i="2" s="1"/>
  <c r="X46" i="2"/>
  <c r="Y46" i="2" s="1"/>
  <c r="X36" i="2"/>
  <c r="Y36" i="2" s="1"/>
  <c r="X45" i="2"/>
  <c r="Y45" i="2" s="1"/>
  <c r="X80" i="2"/>
  <c r="Y80" i="2" s="1"/>
  <c r="X82" i="2"/>
  <c r="Y82" i="2" s="1"/>
  <c r="X87" i="2"/>
  <c r="Y87" i="2" s="1"/>
  <c r="X48" i="2"/>
  <c r="Y48" i="2" s="1"/>
  <c r="X49" i="2"/>
  <c r="Y49" i="2" s="1"/>
  <c r="X37" i="2"/>
  <c r="Y37" i="2" s="1"/>
  <c r="X58" i="2"/>
  <c r="Y58" i="2" s="1"/>
  <c r="X56" i="2"/>
  <c r="Y56" i="2" s="1"/>
  <c r="X57" i="2"/>
  <c r="Y57" i="2" s="1"/>
  <c r="X38" i="2"/>
  <c r="Y38" i="2" s="1"/>
  <c r="X51" i="2"/>
  <c r="Y51" i="2" s="1"/>
  <c r="X90" i="2"/>
  <c r="Y90" i="2" s="1"/>
  <c r="X88" i="2"/>
  <c r="Y88" i="2" s="1"/>
</calcChain>
</file>

<file path=xl/sharedStrings.xml><?xml version="1.0" encoding="utf-8"?>
<sst xmlns="http://schemas.openxmlformats.org/spreadsheetml/2006/main" count="646" uniqueCount="239">
  <si>
    <t>TB</t>
  </si>
  <si>
    <t>TARLA BİTKİLERİ BÖLÜMÜ</t>
  </si>
  <si>
    <t>I.SINIF</t>
  </si>
  <si>
    <t>II.SINIF</t>
  </si>
  <si>
    <t>III.SINIF</t>
  </si>
  <si>
    <t>IV.SINIF</t>
  </si>
  <si>
    <t>PAZARTESİ</t>
  </si>
  <si>
    <t>08.15-09.00</t>
  </si>
  <si>
    <t>ZF-UZ-2</t>
  </si>
  <si>
    <t>BTB407</t>
  </si>
  <si>
    <t>LİF BİTKİLERİ</t>
  </si>
  <si>
    <t>ZF135</t>
  </si>
  <si>
    <t>Öğr.Gör.Firdevse SEZAL</t>
  </si>
  <si>
    <t>Doç.Dr. Ali Rahmi  KAYA</t>
  </si>
  <si>
    <t>09.15-10.00</t>
  </si>
  <si>
    <t xml:space="preserve">BTB301 </t>
  </si>
  <si>
    <t>BİTKİ ISLAHININ TEMEL İLKELERİ</t>
  </si>
  <si>
    <t>ZF133</t>
  </si>
  <si>
    <t>Prof.Dr. TEVRİCAN DOKUYUCU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</si>
  <si>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</si>
  <si>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</si>
  <si>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</si>
  <si>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</si>
  <si>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</si>
  <si>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</si>
  <si>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</si>
  <si>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</si>
  <si>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</si>
  <si>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</si>
  <si>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</si>
  <si>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</si>
  <si>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Öğr.Gör.Hurşit AKBAŞ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</si>
  <si>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</si>
  <si>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</si>
  <si>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</si>
  <si>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</si>
  <si>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</si>
  <si>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</si>
  <si>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Öğr.Gör.Nazan ERDAŞ</t>
  </si>
  <si>
    <t>13.00-13.45</t>
  </si>
  <si>
    <t>BZF 123</t>
  </si>
  <si>
    <t>ZOOLOJİ</t>
  </si>
  <si>
    <t>BTB423</t>
  </si>
  <si>
    <t>TIBBİ ve AROMATİK BİTKİLER</t>
  </si>
  <si>
    <t>BZF113</t>
  </si>
  <si>
    <t>FİZİK I</t>
  </si>
  <si>
    <t>Prof.Dr.Ömer SÖĞÜT</t>
  </si>
  <si>
    <t>BZF115</t>
  </si>
  <si>
    <t>MATEMATİK I</t>
  </si>
  <si>
    <t>Dr.Ö.Ü.Oğuzhan BAHADIR</t>
  </si>
  <si>
    <t>14.00-14.45</t>
  </si>
  <si>
    <t>BZF119</t>
  </si>
  <si>
    <t>BOTANİK I</t>
  </si>
  <si>
    <t>Dr.Ö.Ü.Ömer Süha USLU</t>
  </si>
  <si>
    <t>BZF121</t>
  </si>
  <si>
    <t>KİMYA I</t>
  </si>
  <si>
    <t>Doç.Dr.Ali ŞAMİL</t>
  </si>
  <si>
    <t>15.00-15.45</t>
  </si>
  <si>
    <t>BZF123</t>
  </si>
  <si>
    <t>Prof.Dr.M Murat ASLAN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</si>
  <si>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</si>
  <si>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</si>
  <si>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</si>
  <si>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</si>
  <si>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</si>
  <si>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</si>
  <si>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</si>
  <si>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</si>
  <si>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</si>
  <si>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</si>
  <si>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Öğr.Gör.Ziya POYRAZ</t>
  </si>
  <si>
    <t>18.00-18.45</t>
  </si>
  <si>
    <t>BOZ143</t>
  </si>
  <si>
    <t>MÜZİK I</t>
  </si>
  <si>
    <t>BOZ145</t>
  </si>
  <si>
    <t>RESİM I</t>
  </si>
  <si>
    <t>SALI</t>
  </si>
  <si>
    <t>BTB313</t>
  </si>
  <si>
    <t>BİTKİSEL GEN KAYNAKLARI VE BİYOÇEŞİTLİLİK (SEÇ)</t>
  </si>
  <si>
    <t>BTB421</t>
  </si>
  <si>
    <t>TARLA BİTKİLERİNDE BİLİMSEL SUNU HAZIRLAMA</t>
  </si>
  <si>
    <t>BOZ147</t>
  </si>
  <si>
    <t>TİYATROYA GİRİŞ I</t>
  </si>
  <si>
    <t>Prof.Dr. Mustafa YILDIRIM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</si>
  <si>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</si>
  <si>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</si>
  <si>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</si>
  <si>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</si>
  <si>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</si>
  <si>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</si>
  <si>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</si>
  <si>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BTB425</t>
  </si>
  <si>
    <t>TOHUMLUK ÜRETİM TEKNOLOJİSİ</t>
  </si>
  <si>
    <t>BSS103</t>
  </si>
  <si>
    <t>GİRİŞMCİLİK VE STRATEJİ (SEÇ.)</t>
  </si>
  <si>
    <t>Dr.Ö.Ü.Hasan Burak AĞIR</t>
  </si>
  <si>
    <t>Doç.Dr.Ferhat ÖZDEMİR</t>
  </si>
  <si>
    <t>BSS105</t>
  </si>
  <si>
    <t>DİKSİYON (SEÇ.)</t>
  </si>
  <si>
    <t>BSS113</t>
  </si>
  <si>
    <t>İŞ GÜVENLİĞİ VE SAĞLIĞI (SEÇ.)</t>
  </si>
  <si>
    <t>Doç.Dr. Ferhat ÖZDEMİR</t>
  </si>
  <si>
    <t>TOPLAM</t>
  </si>
  <si>
    <t>BTB209</t>
  </si>
  <si>
    <t>BiTKİSEL ÜRETİMİN TEMELLERİ</t>
  </si>
  <si>
    <t>BTB303</t>
  </si>
  <si>
    <t>YEM BİTKİLERİ</t>
  </si>
  <si>
    <t>Dr.Ö.Ü.Cengiz YÜRÜRDURMAZ</t>
  </si>
  <si>
    <t>Dr.Ö.Ü. Adem EROL</t>
  </si>
  <si>
    <t>III.YARIYIL</t>
  </si>
  <si>
    <t>BOZ221</t>
  </si>
  <si>
    <t>İNGİLİZCE III</t>
  </si>
  <si>
    <t>BTB201</t>
  </si>
  <si>
    <t>GENETİK</t>
  </si>
  <si>
    <t>Dr.Ö.Ü.Osman GEDİK</t>
  </si>
  <si>
    <t>BTB203</t>
  </si>
  <si>
    <t>BİYOKİMYA</t>
  </si>
  <si>
    <t>Dr.Ö.Ü.Sabahattin ÇÖMERTPAY</t>
  </si>
  <si>
    <t>BTB205</t>
  </si>
  <si>
    <t>TOPRAK BİLİMİ</t>
  </si>
  <si>
    <t>Prof.Dr.Kadir YILMAZ</t>
  </si>
  <si>
    <t>BTB207</t>
  </si>
  <si>
    <t>FİTOPATOLOJİ</t>
  </si>
  <si>
    <t>Doç.Dr. Mustafa KÜSEK</t>
  </si>
  <si>
    <t>SEÇMELİ DERS III</t>
  </si>
  <si>
    <t>Seçmeli Dersler III</t>
  </si>
  <si>
    <t>ÇARŞAMBA</t>
  </si>
  <si>
    <t>BİTKİSEL ÜRETİMİN TEMELLERİ (SEÇ)</t>
  </si>
  <si>
    <t>Dr.Ö.Ü.Yeşim AYTOP</t>
  </si>
  <si>
    <t>BTB211</t>
  </si>
  <si>
    <t>İSTATİSTİK (SEÇ)</t>
  </si>
  <si>
    <t>Prof.Dr.Ercan EFE</t>
  </si>
  <si>
    <t>BTB401</t>
  </si>
  <si>
    <t>İLERİ BİTKİ ISLAHI</t>
  </si>
  <si>
    <t>BTB213</t>
  </si>
  <si>
    <t>GENEL SEBZECİLİK (SEÇ)</t>
  </si>
  <si>
    <t>Prof.Dr.Sermin AKINCI</t>
  </si>
  <si>
    <t>Prof.Dr. FATİH KILLI</t>
  </si>
  <si>
    <t>BTB215</t>
  </si>
  <si>
    <t>HAYVANSAL ÜRETİM (SEÇ)</t>
  </si>
  <si>
    <t>Doç.Dr.Tülin ÇİÇEK</t>
  </si>
  <si>
    <t>ZF120</t>
  </si>
  <si>
    <t>BTB217</t>
  </si>
  <si>
    <t>YENİLENEBİLİR ENERJİ KAYNAKLARI (SEÇ)</t>
  </si>
  <si>
    <t>Prof. Dr. Faruk YAŞA</t>
  </si>
  <si>
    <t>BTB219</t>
  </si>
  <si>
    <t>İYİ TARIM UYGULAMALARI (SEÇ)</t>
  </si>
  <si>
    <t>Prof.Dr.Lale EFE</t>
  </si>
  <si>
    <t>BTB221</t>
  </si>
  <si>
    <t>KEYF BİTKİLERİ</t>
  </si>
  <si>
    <t>BTB311</t>
  </si>
  <si>
    <t xml:space="preserve">ÇİM BİTKİLERİ VE YEŞİL ALAN TESİSİ (SEÇ) </t>
  </si>
  <si>
    <t>Prof.Dr. Mustafa KIZILŞİMŞEK</t>
  </si>
  <si>
    <t>V.YARIYIL</t>
  </si>
  <si>
    <t>BTB301</t>
  </si>
  <si>
    <t>Prof.Dr.Tevrican DOKUYUCU</t>
  </si>
  <si>
    <t>Dr.Ö.Ü.Adem EROL</t>
  </si>
  <si>
    <t>BTB305</t>
  </si>
  <si>
    <t>ARAŞTIRMA VE DENEME METOTLARI</t>
  </si>
  <si>
    <t>Prof.Dr.Mustafa YILDIRIM</t>
  </si>
  <si>
    <t>BTB307</t>
  </si>
  <si>
    <t>MESLEKİ UYGULAMA I</t>
  </si>
  <si>
    <t>Bölüm Öğretim Üyeleri</t>
  </si>
  <si>
    <t>SEÇMELİ DERS IV</t>
  </si>
  <si>
    <t>Seçmeli Dersler V</t>
  </si>
  <si>
    <t>PERŞEMBE</t>
  </si>
  <si>
    <t>BTB309</t>
  </si>
  <si>
    <t>TARLA BİTKİLERİ HASTALIKLARI VE MÜCADELESİ (SEÇ)</t>
  </si>
  <si>
    <t>Öğr.Gör.Nazife TÜFEKÇİ</t>
  </si>
  <si>
    <t>ÇİM BİTKİLERİ VE YEŞİL ALAN TESİSİ (SEÇ)</t>
  </si>
  <si>
    <t>Prof.Dr.Mustafa KIZILŞİMŞEK</t>
  </si>
  <si>
    <t>BTB315</t>
  </si>
  <si>
    <t>SULAMA VE SULAMA SİSTEMLERİNİN PLANLANMASI (SEÇ)</t>
  </si>
  <si>
    <t>Dr.Ö.Ü.Sertan SESVEREN</t>
  </si>
  <si>
    <t>BTB317</t>
  </si>
  <si>
    <t>TARIMSAL DEĞER BİÇME VE BİLİRKİŞİLİK (SEÇ)</t>
  </si>
  <si>
    <t>BTB319</t>
  </si>
  <si>
    <t>MESLEKİ İNGİLİZCE I (SEÇ)</t>
  </si>
  <si>
    <t>Prof.Dr.Leyla İDİKUT</t>
  </si>
  <si>
    <t>BTB321</t>
  </si>
  <si>
    <t>BİTKİ DOKU KÜLTÜRÜ TEKNİKLERİ (SEÇ)</t>
  </si>
  <si>
    <t>BTB323</t>
  </si>
  <si>
    <t>TARLA BİTKİLERİNDE BİTKİ BÜYÜME MODELLERİ (SEÇ)</t>
  </si>
  <si>
    <t xml:space="preserve">BTB413 </t>
  </si>
  <si>
    <t>TARLA ÜRÜNLERİ STANDARDİZASYONU VE DEPOLAMA (SEÇ)</t>
  </si>
  <si>
    <t>Doç.Dr. MUSTAFA KÜSEK</t>
  </si>
  <si>
    <t>Prof. Dr. LEYLA İDİKUT</t>
  </si>
  <si>
    <t>VII.YARIYIL</t>
  </si>
  <si>
    <t>ZF-UZ-1</t>
  </si>
  <si>
    <t>Prof.Dr.Fatih KILLI</t>
  </si>
  <si>
    <t>BTB405</t>
  </si>
  <si>
    <t>SICAK İKLİM TAHILLARI</t>
  </si>
  <si>
    <t>Doç.Dr. Ali Rahmi KAYA</t>
  </si>
  <si>
    <t>BTB411</t>
  </si>
  <si>
    <t>MEZUNİYET ÇALIŞMASI I</t>
  </si>
  <si>
    <t>CUMA</t>
  </si>
  <si>
    <t>Seçmeli Dersler VII</t>
  </si>
  <si>
    <t>Prof.Dr. Leyla İDİKUT</t>
  </si>
  <si>
    <t>BTB413</t>
  </si>
  <si>
    <t>TARLA ÜRÜNLERİ STANDARDİZASYONU VE DEPO (SEÇ)</t>
  </si>
  <si>
    <t xml:space="preserve">BTB323 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</si>
  <si>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</si>
  <si>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</si>
  <si>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</si>
  <si>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</si>
  <si>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</si>
  <si>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MESLEKİ İNGİLİZCE III (SEÇ)</t>
  </si>
  <si>
    <t>19.00-19.45</t>
  </si>
  <si>
    <t>16.10-17.00</t>
  </si>
  <si>
    <t>17.10-18.00</t>
  </si>
  <si>
    <t>08.10-09.00</t>
  </si>
  <si>
    <t>SEÇMELİ DERS II. GRUP**</t>
  </si>
  <si>
    <t>09.10-10.00</t>
  </si>
  <si>
    <t>Dr.Ö.Ü. Cuma BOLAT</t>
  </si>
  <si>
    <t>ZF 120</t>
  </si>
  <si>
    <t>Dr. Ö.Ü. Cebrail BARIŞ</t>
  </si>
  <si>
    <t>Doç. Dr. Davut ATILGAN</t>
  </si>
  <si>
    <t>Doç. Dr. Sabahattin CÖMERTPAY</t>
  </si>
  <si>
    <t>Prof. Dr. Emin ÖZKÖSE</t>
  </si>
  <si>
    <t>Prof. Dr. Kadir YILMAZ/ Dr.Ö.Ü. Ömer Faruk DEMİR</t>
  </si>
  <si>
    <t>Prof. Dr. Mustafa YILDIRIM</t>
  </si>
  <si>
    <t>Doç. Dr. Osman GEDİK</t>
  </si>
  <si>
    <t>ZF 135</t>
  </si>
  <si>
    <t>Doç. Dr. Ali Rahmi KAYA</t>
  </si>
  <si>
    <t>Öğr.Gör.Ali AKYILDIZ</t>
  </si>
  <si>
    <t>17.50-18.35</t>
  </si>
  <si>
    <t>OF203</t>
  </si>
  <si>
    <t>Öğretim İlke ve Yöntemleri</t>
  </si>
  <si>
    <t>Doç. Dr. Abdullah ÇETİN</t>
  </si>
  <si>
    <t>OF201</t>
  </si>
  <si>
    <t>Eğitime Giriş</t>
  </si>
  <si>
    <t>Doç. Dr. Ramazan YİRCİ</t>
  </si>
  <si>
    <t>OF303</t>
  </si>
  <si>
    <t>Eğitimde Ölçme ve Değerlendirme</t>
  </si>
  <si>
    <t>Doç. Dr. Fatih ORÇAN</t>
  </si>
  <si>
    <t>OF301</t>
  </si>
  <si>
    <t>Rehberlik ve Özel Eğitim</t>
  </si>
  <si>
    <t>Öğr. Gör. Şükrü FETTAHLIOĞLU</t>
  </si>
  <si>
    <t xml:space="preserve">                                                                   TARLA BİTKİLERİ BÖLÜMÜ 2023-2024 EĞİTİM ÖĞRETİM YILI GÜZ DÖNEMİ DERS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</si>
</sst>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sz val="11"/>
      <color rgb="FF2145AE"/>
      <name val="Arial"/>
      <family val="2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1" xfId="0" applyFont="1" applyFill="1" applyBorder="1"/>
    <xf numFmtId="0" fontId="1" fillId="0" borderId="11" xfId="0" applyFont="1" applyBorder="1" applyAlignment="1">
      <alignment horizontal="right" vertical="center"/>
    </xf>
    <xf numFmtId="0" fontId="3" fillId="0" borderId="11" xfId="0" applyFont="1" applyBorder="1"/>
    <xf numFmtId="0" fontId="2" fillId="2" borderId="0" xfId="0" applyFont="1" applyFill="1" applyAlignment="1">
      <alignment horizontal="center"/>
    </xf>
    <xf numFmtId="0" fontId="2" fillId="0" borderId="11" xfId="0" applyFont="1" applyBorder="1"/>
    <xf numFmtId="0" fontId="2" fillId="2" borderId="0" xfId="0" applyFont="1" applyFill="1"/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wrapText="1"/>
      <protection locked="0"/>
    </xf>
    <xf numFmtId="0" fontId="9" fillId="0" borderId="11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0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6" fillId="0" borderId="2" xfId="0" applyFont="1" applyFill="1" applyBorder="1"/>
    <xf numFmtId="0" fontId="6" fillId="0" borderId="8" xfId="0" applyFont="1" applyFill="1" applyBorder="1"/>
    <xf numFmtId="0" fontId="6" fillId="0" borderId="10" xfId="0" applyFont="1" applyFill="1" applyBorder="1"/>
    <xf numFmtId="0" fontId="5" fillId="0" borderId="10" xfId="0" applyFont="1" applyFill="1" applyBorder="1"/>
    <xf numFmtId="0" fontId="5" fillId="0" borderId="8" xfId="0" applyFont="1" applyFill="1" applyBorder="1"/>
    <xf numFmtId="0" fontId="5" fillId="0" borderId="13" xfId="0" applyFont="1" applyFill="1" applyBorder="1"/>
    <xf numFmtId="0" fontId="5" fillId="0" borderId="29" xfId="0" applyFont="1" applyFill="1" applyBorder="1"/>
    <xf numFmtId="0" fontId="5" fillId="0" borderId="26" xfId="0" applyFont="1" applyFill="1" applyBorder="1"/>
    <xf numFmtId="0" fontId="5" fillId="0" borderId="30" xfId="0" applyFont="1" applyFill="1" applyBorder="1"/>
    <xf numFmtId="0" fontId="2" fillId="0" borderId="1" xfId="0" applyFont="1" applyFill="1" applyBorder="1"/>
    <xf numFmtId="0" fontId="2" fillId="0" borderId="34" xfId="0" applyFont="1" applyFill="1" applyBorder="1"/>
    <xf numFmtId="0" fontId="2" fillId="0" borderId="36" xfId="0" applyFont="1" applyFill="1" applyBorder="1"/>
    <xf numFmtId="0" fontId="2" fillId="0" borderId="30" xfId="0" applyFont="1" applyFill="1" applyBorder="1"/>
    <xf numFmtId="0" fontId="6" fillId="0" borderId="36" xfId="0" applyFont="1" applyFill="1" applyBorder="1"/>
    <xf numFmtId="0" fontId="6" fillId="0" borderId="26" xfId="0" applyFont="1" applyFill="1" applyBorder="1"/>
    <xf numFmtId="0" fontId="6" fillId="0" borderId="29" xfId="0" applyFont="1" applyFill="1" applyBorder="1"/>
    <xf numFmtId="0" fontId="5" fillId="0" borderId="38" xfId="0" applyFont="1" applyFill="1" applyBorder="1"/>
    <xf numFmtId="0" fontId="5" fillId="0" borderId="34" xfId="0" applyFont="1" applyFill="1" applyBorder="1"/>
    <xf numFmtId="0" fontId="5" fillId="0" borderId="12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37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43" xfId="0" applyFont="1" applyFill="1" applyBorder="1"/>
    <xf numFmtId="0" fontId="2" fillId="0" borderId="42" xfId="0" applyFont="1" applyFill="1" applyBorder="1"/>
    <xf numFmtId="0" fontId="2" fillId="0" borderId="1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15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24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44" xfId="0" applyFont="1" applyFill="1" applyBorder="1"/>
    <xf numFmtId="0" fontId="2" fillId="0" borderId="17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5" xfId="0" applyFont="1" applyFill="1" applyBorder="1"/>
    <xf numFmtId="0" fontId="2" fillId="0" borderId="4" xfId="0" applyFont="1" applyBorder="1" applyAlignment="1">
      <alignment horizontal="center"/>
    </xf>
    <xf numFmtId="0" fontId="1" fillId="0" borderId="42" xfId="0" applyFont="1" applyFill="1" applyBorder="1"/>
    <xf numFmtId="0" fontId="2" fillId="0" borderId="15" xfId="0" applyFont="1" applyFill="1" applyBorder="1" applyAlignment="1">
      <alignment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6" fillId="2" borderId="5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51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6" xfId="0" applyFont="1" applyBorder="1" applyAlignment="1">
      <alignment horizontal="center"/>
    </xf>
    <xf numFmtId="0" fontId="6" fillId="2" borderId="4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51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0" borderId="22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/>
    </xf>
    <xf numFmtId="0" fontId="2" fillId="0" borderId="48" xfId="0" applyFont="1" applyFill="1" applyBorder="1"/>
    <xf numFmtId="0" fontId="2" fillId="0" borderId="48" xfId="0" applyFont="1" applyBorder="1" applyAlignment="1">
      <alignment horizontal="center"/>
    </xf>
    <xf numFmtId="0" fontId="2" fillId="0" borderId="5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 textRotation="90"/>
    </xf>
    <xf numFmtId="0" fontId="5" fillId="0" borderId="41" xfId="0" applyFont="1" applyFill="1" applyBorder="1" applyAlignment="1">
      <alignment horizontal="center" vertical="center" textRotation="90"/>
    </xf>
    <xf numFmtId="0" fontId="2" fillId="0" borderId="4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39" xfId="0" applyFont="1" applyFill="1" applyBorder="1" applyAlignment="1">
      <alignment horizontal="center" vertical="center" textRotation="90"/>
    </xf>
    <xf numFmtId="0" fontId="1" fillId="0" borderId="12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12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ngiz\Desktop\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P6" t="str">
            <v xml:space="preserve">2021-2022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Z251"/>
  <sheetViews>
    <sheetView tabSelected="1" showWhiteSpace="0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D2" sqref="D2"/>
    </sheetView>
  </sheetViews>
  <sheetFormatPr defaultColWidth="6.85546875" defaultRowHeight="12.75" x14ac:dyDescent="0.2"/>
  <cols>
    <col min="1" max="1" width="4.5703125" style="1" customWidth="1"/>
    <col min="2" max="2" width="14.5703125" style="33" customWidth="1"/>
    <col min="3" max="3" width="8.28515625" style="3" customWidth="1"/>
    <col min="4" max="4" width="44.5703125" style="2" customWidth="1"/>
    <col min="5" max="5" width="8.140625" style="3" customWidth="1"/>
    <col min="6" max="6" width="8.28515625" style="3" customWidth="1"/>
    <col min="7" max="7" width="44.5703125" style="3" customWidth="1"/>
    <col min="8" max="8" width="8.7109375" style="3" customWidth="1"/>
    <col min="9" max="9" width="8.28515625" style="3" customWidth="1"/>
    <col min="10" max="10" width="44.5703125" style="3" customWidth="1"/>
    <col min="11" max="11" width="8.5703125" style="3" customWidth="1"/>
    <col min="12" max="12" width="8.28515625" style="3" customWidth="1"/>
    <col min="13" max="13" width="60.140625" style="3" bestFit="1" customWidth="1"/>
    <col min="14" max="14" width="6.7109375" style="3" customWidth="1"/>
    <col min="15" max="15" width="6.5703125" style="2" hidden="1" customWidth="1"/>
    <col min="16" max="16" width="9.42578125" style="4" hidden="1" customWidth="1"/>
    <col min="17" max="17" width="56.42578125" style="4" hidden="1" customWidth="1"/>
    <col min="18" max="21" width="3" style="4" hidden="1" customWidth="1"/>
    <col min="22" max="22" width="6" style="4" hidden="1" customWidth="1"/>
    <col min="23" max="23" width="54.85546875" style="4" hidden="1" customWidth="1"/>
    <col min="24" max="25" width="6.85546875" style="2" hidden="1" customWidth="1"/>
    <col min="26" max="28" width="6.85546875" style="2" customWidth="1"/>
    <col min="29" max="16384" width="6.85546875" style="2"/>
  </cols>
  <sheetData>
    <row r="1" spans="1:25" x14ac:dyDescent="0.2">
      <c r="A1" s="34" t="s">
        <v>0</v>
      </c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5" s="1" customFormat="1" ht="15" customHeight="1" x14ac:dyDescent="0.2">
      <c r="A2" s="34"/>
      <c r="B2" s="175"/>
      <c r="C2" s="175"/>
      <c r="D2" s="34" t="s">
        <v>238</v>
      </c>
      <c r="E2" s="32"/>
      <c r="F2" s="32"/>
      <c r="G2" s="32"/>
      <c r="H2" s="32"/>
      <c r="I2" s="32"/>
      <c r="J2" s="32"/>
      <c r="K2" s="32"/>
      <c r="L2" s="32"/>
      <c r="M2" s="32"/>
      <c r="N2" s="32"/>
      <c r="P2" s="5"/>
      <c r="Q2" s="5"/>
      <c r="R2" s="5"/>
      <c r="S2" s="5"/>
      <c r="T2" s="5"/>
      <c r="U2" s="5"/>
      <c r="V2" s="5"/>
      <c r="W2" s="5"/>
    </row>
    <row r="3" spans="1:25" s="1" customFormat="1" ht="15" customHeight="1" thickBot="1" x14ac:dyDescent="0.25">
      <c r="A3" s="34"/>
      <c r="B3" s="34">
        <v>1701</v>
      </c>
      <c r="C3" s="127"/>
      <c r="D3" s="34"/>
      <c r="E3" s="32"/>
      <c r="F3" s="32"/>
      <c r="G3" s="32"/>
      <c r="H3" s="32"/>
      <c r="I3" s="32"/>
      <c r="J3" s="32"/>
      <c r="K3" s="32"/>
      <c r="L3" s="32"/>
      <c r="M3" s="32"/>
      <c r="N3" s="32"/>
      <c r="P3" s="5"/>
      <c r="Q3" s="5"/>
      <c r="R3" s="5"/>
      <c r="S3" s="5"/>
      <c r="T3" s="5"/>
      <c r="U3" s="5"/>
      <c r="V3" s="5"/>
      <c r="W3" s="5"/>
    </row>
    <row r="4" spans="1:25" s="1" customFormat="1" ht="15" customHeight="1" thickBot="1" x14ac:dyDescent="0.25">
      <c r="A4" s="130"/>
      <c r="B4" s="131">
        <v>4</v>
      </c>
      <c r="C4" s="172" t="s">
        <v>2</v>
      </c>
      <c r="D4" s="172"/>
      <c r="E4" s="173"/>
      <c r="F4" s="171" t="s">
        <v>3</v>
      </c>
      <c r="G4" s="172"/>
      <c r="H4" s="173"/>
      <c r="I4" s="171" t="s">
        <v>4</v>
      </c>
      <c r="J4" s="172"/>
      <c r="K4" s="173"/>
      <c r="L4" s="171" t="s">
        <v>5</v>
      </c>
      <c r="M4" s="172"/>
      <c r="N4" s="173"/>
      <c r="P4" s="5"/>
      <c r="Q4" s="5"/>
      <c r="R4" s="5"/>
      <c r="S4" s="5"/>
      <c r="T4" s="5"/>
      <c r="U4" s="5"/>
      <c r="V4" s="5"/>
      <c r="W4" s="5"/>
    </row>
    <row r="5" spans="1:25" ht="15" customHeight="1" x14ac:dyDescent="0.2">
      <c r="A5" s="183" t="s">
        <v>6</v>
      </c>
      <c r="B5" s="128" t="s">
        <v>7</v>
      </c>
      <c r="C5" s="106" t="str">
        <f>$P$15</f>
        <v>BZF119</v>
      </c>
      <c r="D5" s="106" t="str">
        <f>$Q$15</f>
        <v>BOTANİK I</v>
      </c>
      <c r="E5" s="107" t="s">
        <v>188</v>
      </c>
      <c r="F5" s="92"/>
      <c r="G5" s="92"/>
      <c r="H5" s="92"/>
      <c r="I5" s="106"/>
      <c r="J5" s="106"/>
      <c r="K5" s="135"/>
      <c r="L5" s="91" t="s">
        <v>9</v>
      </c>
      <c r="M5" s="91" t="s">
        <v>10</v>
      </c>
      <c r="N5" s="95" t="s">
        <v>11</v>
      </c>
      <c r="P5" s="186" t="s">
        <v>1</v>
      </c>
      <c r="Q5" s="186"/>
      <c r="R5" s="186"/>
      <c r="S5" s="186"/>
      <c r="T5" s="186"/>
      <c r="U5" s="186"/>
      <c r="V5" s="186"/>
      <c r="W5" s="186"/>
    </row>
    <row r="6" spans="1:25" ht="15" customHeight="1" x14ac:dyDescent="0.25">
      <c r="A6" s="183"/>
      <c r="B6" s="91"/>
      <c r="C6" s="106"/>
      <c r="D6" s="106" t="str">
        <f>$W$15</f>
        <v>Dr.Ö.Ü.Ömer Süha USLU</v>
      </c>
      <c r="E6" s="135">
        <v>1</v>
      </c>
      <c r="F6" s="92"/>
      <c r="G6" s="92"/>
      <c r="H6" s="92"/>
      <c r="I6" s="106"/>
      <c r="J6" s="106"/>
      <c r="K6" s="135"/>
      <c r="L6" s="91"/>
      <c r="M6" s="91" t="s">
        <v>13</v>
      </c>
      <c r="N6" s="93">
        <v>1</v>
      </c>
      <c r="P6" s="187" t="str">
        <f>[1]BBB!P6</f>
        <v xml:space="preserve">2021-2022 AKADEMİK YILI, GÜZ YARIYILI DERS ÖĞRETİM ELEMANLARI </v>
      </c>
      <c r="Q6" s="188"/>
      <c r="R6" s="188"/>
      <c r="S6" s="188"/>
      <c r="T6" s="188"/>
      <c r="U6" s="188"/>
      <c r="V6" s="188"/>
      <c r="W6" s="188"/>
    </row>
    <row r="7" spans="1:25" ht="15" customHeight="1" x14ac:dyDescent="0.2">
      <c r="A7" s="183"/>
      <c r="B7" s="91" t="s">
        <v>14</v>
      </c>
      <c r="C7" s="106" t="str">
        <f>C5</f>
        <v>BZF119</v>
      </c>
      <c r="D7" s="106" t="str">
        <f>D5</f>
        <v>BOTANİK I</v>
      </c>
      <c r="E7" s="107" t="s">
        <v>188</v>
      </c>
      <c r="F7" s="106" t="str">
        <f>$P$46</f>
        <v>BTB211</v>
      </c>
      <c r="G7" s="106" t="str">
        <f>$Q$46</f>
        <v>İSTATİSTİK (SEÇ)</v>
      </c>
      <c r="H7" s="135" t="s">
        <v>141</v>
      </c>
      <c r="I7" s="91" t="s">
        <v>15</v>
      </c>
      <c r="J7" s="91" t="s">
        <v>16</v>
      </c>
      <c r="K7" s="92" t="s">
        <v>17</v>
      </c>
      <c r="L7" s="91" t="s">
        <v>9</v>
      </c>
      <c r="M7" s="91" t="s">
        <v>10</v>
      </c>
      <c r="N7" s="93" t="s">
        <v>11</v>
      </c>
      <c r="P7" s="6"/>
      <c r="Q7" s="7"/>
      <c r="R7" s="7"/>
      <c r="S7" s="7"/>
      <c r="T7" s="7"/>
      <c r="U7" s="7"/>
      <c r="V7" s="7"/>
      <c r="W7" s="7"/>
    </row>
    <row r="8" spans="1:25" ht="15" customHeight="1" x14ac:dyDescent="0.2">
      <c r="A8" s="183"/>
      <c r="B8" s="91"/>
      <c r="C8" s="106"/>
      <c r="D8" s="106" t="str">
        <f>D6</f>
        <v>Dr.Ö.Ü.Ömer Süha USLU</v>
      </c>
      <c r="E8" s="135">
        <v>1</v>
      </c>
      <c r="F8" s="106"/>
      <c r="G8" s="106" t="s">
        <v>218</v>
      </c>
      <c r="H8" s="135">
        <v>1</v>
      </c>
      <c r="I8" s="91"/>
      <c r="J8" s="91" t="s">
        <v>18</v>
      </c>
      <c r="K8" s="92">
        <v>1</v>
      </c>
      <c r="L8" s="91"/>
      <c r="M8" s="91" t="s">
        <v>13</v>
      </c>
      <c r="N8" s="93">
        <v>1</v>
      </c>
      <c r="P8" s="176" t="s">
        <v>19</v>
      </c>
      <c r="Q8" s="176"/>
      <c r="R8" s="176"/>
      <c r="S8" s="176"/>
      <c r="T8" s="176"/>
      <c r="U8" s="176"/>
      <c r="V8" s="176"/>
      <c r="W8" s="177"/>
    </row>
    <row r="9" spans="1:25" ht="15" customHeight="1" x14ac:dyDescent="0.2">
      <c r="A9" s="183"/>
      <c r="B9" s="91" t="s">
        <v>20</v>
      </c>
      <c r="C9" s="106" t="str">
        <f>$P$15</f>
        <v>BZF119</v>
      </c>
      <c r="D9" s="106" t="str">
        <f>$Q$15</f>
        <v>BOTANİK I</v>
      </c>
      <c r="E9" s="107" t="s">
        <v>188</v>
      </c>
      <c r="F9" s="106" t="str">
        <f t="shared" ref="F9:H9" si="0">F7</f>
        <v>BTB211</v>
      </c>
      <c r="G9" s="106" t="str">
        <f t="shared" si="0"/>
        <v>İSTATİSTİK (SEÇ)</v>
      </c>
      <c r="H9" s="135" t="str">
        <f t="shared" si="0"/>
        <v>ZF120</v>
      </c>
      <c r="I9" s="91" t="s">
        <v>15</v>
      </c>
      <c r="J9" s="91" t="s">
        <v>16</v>
      </c>
      <c r="K9" s="92" t="s">
        <v>17</v>
      </c>
      <c r="L9" s="91" t="s">
        <v>9</v>
      </c>
      <c r="M9" s="91" t="s">
        <v>10</v>
      </c>
      <c r="N9" s="93" t="s">
        <v>11</v>
      </c>
      <c r="P9" s="8" t="s">
        <v>21</v>
      </c>
      <c r="Q9" s="8" t="s">
        <v>22</v>
      </c>
      <c r="R9" s="8" t="s">
        <v>23</v>
      </c>
      <c r="S9" s="8" t="s">
        <v>24</v>
      </c>
      <c r="T9" s="8" t="s">
        <v>25</v>
      </c>
      <c r="U9" s="8" t="s">
        <v>26</v>
      </c>
      <c r="V9" s="8" t="s">
        <v>27</v>
      </c>
      <c r="W9" s="8" t="s">
        <v>28</v>
      </c>
    </row>
    <row r="10" spans="1:25" ht="15" customHeight="1" x14ac:dyDescent="0.2">
      <c r="A10" s="183"/>
      <c r="B10" s="91"/>
      <c r="C10" s="106"/>
      <c r="D10" s="106" t="str">
        <f>$W$15</f>
        <v>Dr.Ö.Ü.Ömer Süha USLU</v>
      </c>
      <c r="E10" s="135">
        <v>0</v>
      </c>
      <c r="F10" s="106"/>
      <c r="G10" s="106" t="str">
        <f>G8</f>
        <v>Prof. Dr. Emin ÖZKÖSE</v>
      </c>
      <c r="H10" s="135">
        <v>1</v>
      </c>
      <c r="I10" s="91"/>
      <c r="J10" s="91" t="s">
        <v>18</v>
      </c>
      <c r="K10" s="92">
        <v>1</v>
      </c>
      <c r="L10" s="91"/>
      <c r="M10" s="91" t="s">
        <v>13</v>
      </c>
      <c r="N10" s="93">
        <v>0</v>
      </c>
      <c r="P10" s="9" t="s">
        <v>29</v>
      </c>
      <c r="Q10" s="10" t="s">
        <v>30</v>
      </c>
      <c r="R10" s="9">
        <v>2</v>
      </c>
      <c r="S10" s="9">
        <v>0</v>
      </c>
      <c r="T10" s="9">
        <v>2</v>
      </c>
      <c r="U10" s="9">
        <v>2</v>
      </c>
      <c r="V10" s="9">
        <v>2</v>
      </c>
      <c r="W10" s="11" t="s">
        <v>31</v>
      </c>
      <c r="X10" s="2">
        <f t="shared" ref="X10:X17" si="1">COUNTIF(C$11:C$106,P10)</f>
        <v>2</v>
      </c>
      <c r="Y10" s="2">
        <f>IF(U10=X10,0,100)</f>
        <v>0</v>
      </c>
    </row>
    <row r="11" spans="1:25" ht="15" customHeight="1" x14ac:dyDescent="0.2">
      <c r="A11" s="183"/>
      <c r="B11" s="91" t="s">
        <v>32</v>
      </c>
      <c r="C11" s="106" t="str">
        <f t="shared" ref="C11:D11" si="2">C9</f>
        <v>BZF119</v>
      </c>
      <c r="D11" s="106" t="str">
        <f t="shared" si="2"/>
        <v>BOTANİK I</v>
      </c>
      <c r="E11" s="107" t="s">
        <v>188</v>
      </c>
      <c r="F11" s="106"/>
      <c r="G11" s="106"/>
      <c r="H11" s="135"/>
      <c r="I11" s="91" t="s">
        <v>15</v>
      </c>
      <c r="J11" s="91" t="s">
        <v>16</v>
      </c>
      <c r="K11" s="92" t="s">
        <v>17</v>
      </c>
      <c r="L11" s="91" t="s">
        <v>9</v>
      </c>
      <c r="M11" s="91" t="s">
        <v>10</v>
      </c>
      <c r="N11" s="93" t="s">
        <v>11</v>
      </c>
      <c r="P11" s="9" t="s">
        <v>33</v>
      </c>
      <c r="Q11" s="10" t="s">
        <v>34</v>
      </c>
      <c r="R11" s="9">
        <v>2</v>
      </c>
      <c r="S11" s="9">
        <v>0</v>
      </c>
      <c r="T11" s="9">
        <v>2</v>
      </c>
      <c r="U11" s="9">
        <v>2</v>
      </c>
      <c r="V11" s="9">
        <v>2</v>
      </c>
      <c r="W11" s="12" t="s">
        <v>35</v>
      </c>
      <c r="X11" s="2">
        <f t="shared" si="1"/>
        <v>2</v>
      </c>
      <c r="Y11" s="2">
        <f t="shared" ref="Y11:Y72" si="3">IF(U11=X11,0,100)</f>
        <v>0</v>
      </c>
    </row>
    <row r="12" spans="1:25" ht="15" customHeight="1" x14ac:dyDescent="0.2">
      <c r="A12" s="183"/>
      <c r="B12" s="91"/>
      <c r="C12" s="106"/>
      <c r="D12" s="106" t="str">
        <f>D10</f>
        <v>Dr.Ö.Ü.Ömer Süha USLU</v>
      </c>
      <c r="E12" s="135">
        <v>0</v>
      </c>
      <c r="F12" s="106"/>
      <c r="G12" s="106"/>
      <c r="H12" s="135"/>
      <c r="I12" s="91"/>
      <c r="J12" s="91" t="s">
        <v>18</v>
      </c>
      <c r="K12" s="92">
        <v>1</v>
      </c>
      <c r="L12" s="91"/>
      <c r="M12" s="91" t="s">
        <v>13</v>
      </c>
      <c r="N12" s="93">
        <v>0</v>
      </c>
      <c r="P12" s="9" t="s">
        <v>36</v>
      </c>
      <c r="Q12" s="10" t="s">
        <v>37</v>
      </c>
      <c r="R12" s="9">
        <v>2</v>
      </c>
      <c r="S12" s="9">
        <v>0</v>
      </c>
      <c r="T12" s="9">
        <v>2</v>
      </c>
      <c r="U12" s="9">
        <v>2</v>
      </c>
      <c r="V12" s="9">
        <v>3</v>
      </c>
      <c r="W12" s="11" t="s">
        <v>38</v>
      </c>
      <c r="X12" s="2">
        <f t="shared" si="1"/>
        <v>2</v>
      </c>
      <c r="Y12" s="2">
        <f t="shared" si="3"/>
        <v>0</v>
      </c>
    </row>
    <row r="13" spans="1:25" ht="15" customHeight="1" x14ac:dyDescent="0.2">
      <c r="A13" s="183"/>
      <c r="B13" s="91" t="s">
        <v>39</v>
      </c>
      <c r="C13" s="91" t="s">
        <v>40</v>
      </c>
      <c r="D13" s="91" t="s">
        <v>41</v>
      </c>
      <c r="E13" s="107" t="s">
        <v>188</v>
      </c>
      <c r="F13" s="106" t="str">
        <f>$P$48</f>
        <v>BTB215</v>
      </c>
      <c r="G13" s="106" t="str">
        <f>$Q$48</f>
        <v>HAYVANSAL ÜRETİM (SEÇ)</v>
      </c>
      <c r="H13" s="135" t="s">
        <v>214</v>
      </c>
      <c r="I13" s="174" t="s">
        <v>179</v>
      </c>
      <c r="J13" s="91" t="s">
        <v>180</v>
      </c>
      <c r="K13" s="92" t="s">
        <v>17</v>
      </c>
      <c r="L13" s="136" t="s">
        <v>42</v>
      </c>
      <c r="M13" s="136" t="s">
        <v>43</v>
      </c>
      <c r="N13" s="93" t="s">
        <v>11</v>
      </c>
      <c r="P13" s="9" t="s">
        <v>44</v>
      </c>
      <c r="Q13" s="10" t="s">
        <v>45</v>
      </c>
      <c r="R13" s="9">
        <v>2</v>
      </c>
      <c r="S13" s="9">
        <v>0</v>
      </c>
      <c r="T13" s="9">
        <v>2</v>
      </c>
      <c r="U13" s="9">
        <v>2</v>
      </c>
      <c r="V13" s="9">
        <v>3</v>
      </c>
      <c r="W13" s="11" t="s">
        <v>46</v>
      </c>
      <c r="X13" s="2">
        <f t="shared" si="1"/>
        <v>2</v>
      </c>
      <c r="Y13" s="2">
        <f t="shared" si="3"/>
        <v>0</v>
      </c>
    </row>
    <row r="14" spans="1:25" ht="15" customHeight="1" x14ac:dyDescent="0.2">
      <c r="A14" s="183"/>
      <c r="B14" s="91"/>
      <c r="C14" s="91"/>
      <c r="D14" s="91" t="s">
        <v>215</v>
      </c>
      <c r="E14" s="92">
        <v>1</v>
      </c>
      <c r="F14" s="106"/>
      <c r="G14" s="106" t="str">
        <f>$W$48</f>
        <v>Doç.Dr.Tülin ÇİÇEK</v>
      </c>
      <c r="H14" s="135">
        <v>1</v>
      </c>
      <c r="I14" s="174"/>
      <c r="J14" s="91" t="s">
        <v>220</v>
      </c>
      <c r="K14" s="92">
        <v>1</v>
      </c>
      <c r="L14" s="91"/>
      <c r="M14" s="91" t="s">
        <v>221</v>
      </c>
      <c r="N14" s="93">
        <v>1</v>
      </c>
      <c r="P14" s="9" t="s">
        <v>47</v>
      </c>
      <c r="Q14" s="10" t="s">
        <v>48</v>
      </c>
      <c r="R14" s="9">
        <v>2</v>
      </c>
      <c r="S14" s="9">
        <v>0</v>
      </c>
      <c r="T14" s="9">
        <v>2</v>
      </c>
      <c r="U14" s="9">
        <v>2</v>
      </c>
      <c r="V14" s="9">
        <v>3</v>
      </c>
      <c r="W14" s="11" t="s">
        <v>49</v>
      </c>
      <c r="X14" s="2">
        <f t="shared" si="1"/>
        <v>2</v>
      </c>
      <c r="Y14" s="2">
        <f t="shared" si="3"/>
        <v>0</v>
      </c>
    </row>
    <row r="15" spans="1:25" ht="15" customHeight="1" x14ac:dyDescent="0.2">
      <c r="A15" s="183"/>
      <c r="B15" s="91" t="s">
        <v>50</v>
      </c>
      <c r="C15" s="91" t="s">
        <v>40</v>
      </c>
      <c r="D15" s="91" t="s">
        <v>41</v>
      </c>
      <c r="E15" s="107" t="s">
        <v>188</v>
      </c>
      <c r="F15" s="106" t="str">
        <f t="shared" ref="F15:G15" si="4">F13</f>
        <v>BTB215</v>
      </c>
      <c r="G15" s="106" t="str">
        <f t="shared" si="4"/>
        <v>HAYVANSAL ÜRETİM (SEÇ)</v>
      </c>
      <c r="H15" s="135" t="s">
        <v>214</v>
      </c>
      <c r="I15" s="174" t="s">
        <v>179</v>
      </c>
      <c r="J15" s="91" t="s">
        <v>180</v>
      </c>
      <c r="K15" s="92" t="s">
        <v>17</v>
      </c>
      <c r="L15" s="136" t="s">
        <v>42</v>
      </c>
      <c r="M15" s="136" t="s">
        <v>43</v>
      </c>
      <c r="N15" s="93" t="s">
        <v>11</v>
      </c>
      <c r="P15" s="9" t="s">
        <v>51</v>
      </c>
      <c r="Q15" s="10" t="s">
        <v>52</v>
      </c>
      <c r="R15" s="9">
        <v>2</v>
      </c>
      <c r="S15" s="9">
        <v>2</v>
      </c>
      <c r="T15" s="9">
        <v>3</v>
      </c>
      <c r="U15" s="9">
        <v>4</v>
      </c>
      <c r="V15" s="9">
        <v>6</v>
      </c>
      <c r="W15" s="11" t="s">
        <v>53</v>
      </c>
      <c r="X15" s="2">
        <f t="shared" si="1"/>
        <v>1</v>
      </c>
      <c r="Y15" s="2">
        <f t="shared" si="3"/>
        <v>100</v>
      </c>
    </row>
    <row r="16" spans="1:25" ht="15" customHeight="1" x14ac:dyDescent="0.2">
      <c r="A16" s="183"/>
      <c r="B16" s="91"/>
      <c r="C16" s="91"/>
      <c r="D16" s="91" t="s">
        <v>215</v>
      </c>
      <c r="E16" s="92">
        <v>0</v>
      </c>
      <c r="F16" s="106"/>
      <c r="G16" s="106" t="str">
        <f>G14</f>
        <v>Doç.Dr.Tülin ÇİÇEK</v>
      </c>
      <c r="H16" s="135">
        <v>1</v>
      </c>
      <c r="I16" s="174"/>
      <c r="J16" s="91" t="s">
        <v>220</v>
      </c>
      <c r="K16" s="92">
        <v>1</v>
      </c>
      <c r="L16" s="91"/>
      <c r="M16" s="91" t="s">
        <v>221</v>
      </c>
      <c r="N16" s="93">
        <v>1</v>
      </c>
      <c r="P16" s="9" t="s">
        <v>54</v>
      </c>
      <c r="Q16" s="10" t="s">
        <v>55</v>
      </c>
      <c r="R16" s="9">
        <v>2</v>
      </c>
      <c r="S16" s="9">
        <v>0</v>
      </c>
      <c r="T16" s="9">
        <v>2</v>
      </c>
      <c r="U16" s="9">
        <v>2</v>
      </c>
      <c r="V16" s="9">
        <v>3</v>
      </c>
      <c r="W16" s="11" t="s">
        <v>56</v>
      </c>
      <c r="X16" s="2">
        <f t="shared" si="1"/>
        <v>2</v>
      </c>
      <c r="Y16" s="2">
        <f t="shared" si="3"/>
        <v>0</v>
      </c>
    </row>
    <row r="17" spans="1:25" ht="15" customHeight="1" x14ac:dyDescent="0.2">
      <c r="A17" s="183"/>
      <c r="B17" s="91" t="s">
        <v>57</v>
      </c>
      <c r="C17" s="91" t="s">
        <v>40</v>
      </c>
      <c r="D17" s="91" t="s">
        <v>41</v>
      </c>
      <c r="E17" s="107" t="s">
        <v>188</v>
      </c>
      <c r="F17" s="106" t="str">
        <f>$P$48</f>
        <v>BTB215</v>
      </c>
      <c r="G17" s="106" t="str">
        <f>$Q$48</f>
        <v>HAYVANSAL ÜRETİM (SEÇ)</v>
      </c>
      <c r="H17" s="135" t="s">
        <v>214</v>
      </c>
      <c r="I17" s="91"/>
      <c r="J17" s="91"/>
      <c r="K17" s="92"/>
      <c r="L17" s="136" t="s">
        <v>42</v>
      </c>
      <c r="M17" s="136" t="s">
        <v>43</v>
      </c>
      <c r="N17" s="93" t="s">
        <v>11</v>
      </c>
      <c r="P17" s="9" t="s">
        <v>58</v>
      </c>
      <c r="Q17" s="10" t="s">
        <v>41</v>
      </c>
      <c r="R17" s="9">
        <v>1</v>
      </c>
      <c r="S17" s="9">
        <v>2</v>
      </c>
      <c r="T17" s="9">
        <v>2</v>
      </c>
      <c r="U17" s="9">
        <v>3</v>
      </c>
      <c r="V17" s="9">
        <v>4</v>
      </c>
      <c r="W17" s="11" t="s">
        <v>59</v>
      </c>
      <c r="X17" s="2">
        <f t="shared" si="1"/>
        <v>0</v>
      </c>
      <c r="Y17" s="2">
        <f t="shared" si="3"/>
        <v>100</v>
      </c>
    </row>
    <row r="18" spans="1:25" ht="15" customHeight="1" x14ac:dyDescent="0.2">
      <c r="A18" s="183"/>
      <c r="B18" s="91"/>
      <c r="C18" s="91"/>
      <c r="D18" s="91" t="s">
        <v>215</v>
      </c>
      <c r="E18" s="92">
        <v>0</v>
      </c>
      <c r="F18" s="106"/>
      <c r="G18" s="106" t="str">
        <f>$W$48</f>
        <v>Doç.Dr.Tülin ÇİÇEK</v>
      </c>
      <c r="H18" s="135">
        <v>0</v>
      </c>
      <c r="I18" s="91"/>
      <c r="J18" s="91"/>
      <c r="K18" s="92"/>
      <c r="L18" s="91"/>
      <c r="M18" s="91" t="s">
        <v>221</v>
      </c>
      <c r="N18" s="93">
        <v>0</v>
      </c>
      <c r="P18" s="13"/>
      <c r="Q18" s="10" t="s">
        <v>60</v>
      </c>
      <c r="R18" s="9"/>
      <c r="S18" s="9"/>
      <c r="T18" s="9"/>
      <c r="U18" s="9"/>
      <c r="V18" s="9">
        <v>2</v>
      </c>
      <c r="W18" s="14"/>
    </row>
    <row r="19" spans="1:25" ht="15" customHeight="1" x14ac:dyDescent="0.2">
      <c r="A19" s="183"/>
      <c r="B19" s="91" t="s">
        <v>61</v>
      </c>
      <c r="C19" s="106" t="str">
        <f>$P$16</f>
        <v>BZF121</v>
      </c>
      <c r="D19" s="106" t="str">
        <f>$Q$16</f>
        <v>KİMYA I</v>
      </c>
      <c r="E19" s="107" t="s">
        <v>188</v>
      </c>
      <c r="F19" s="106" t="str">
        <f t="shared" ref="F19:G19" si="5">F17</f>
        <v>BTB215</v>
      </c>
      <c r="G19" s="106" t="str">
        <f t="shared" si="5"/>
        <v>HAYVANSAL ÜRETİM (SEÇ)</v>
      </c>
      <c r="H19" s="135" t="s">
        <v>214</v>
      </c>
      <c r="I19" s="91"/>
      <c r="J19" s="91"/>
      <c r="K19" s="92"/>
      <c r="L19" s="136" t="s">
        <v>42</v>
      </c>
      <c r="M19" s="136" t="s">
        <v>43</v>
      </c>
      <c r="N19" s="93" t="s">
        <v>11</v>
      </c>
      <c r="P19" s="13"/>
      <c r="Q19" s="10" t="s">
        <v>62</v>
      </c>
      <c r="R19" s="9"/>
      <c r="S19" s="9"/>
      <c r="T19" s="9"/>
      <c r="U19" s="9"/>
      <c r="V19" s="9">
        <v>2</v>
      </c>
      <c r="W19" s="11"/>
    </row>
    <row r="20" spans="1:25" ht="15" customHeight="1" x14ac:dyDescent="0.2">
      <c r="A20" s="183"/>
      <c r="B20" s="91"/>
      <c r="C20" s="106"/>
      <c r="D20" s="106" t="str">
        <f>$W$16</f>
        <v>Doç.Dr.Ali ŞAMİL</v>
      </c>
      <c r="E20" s="93">
        <v>1</v>
      </c>
      <c r="F20" s="106"/>
      <c r="G20" s="106" t="str">
        <f>G18</f>
        <v>Doç.Dr.Tülin ÇİÇEK</v>
      </c>
      <c r="H20" s="135">
        <v>0</v>
      </c>
      <c r="I20" s="91"/>
      <c r="J20" s="91"/>
      <c r="K20" s="92"/>
      <c r="L20" s="106"/>
      <c r="M20" s="91" t="s">
        <v>221</v>
      </c>
      <c r="N20" s="107">
        <v>0</v>
      </c>
      <c r="P20" s="176" t="s">
        <v>63</v>
      </c>
      <c r="Q20" s="176"/>
      <c r="R20" s="176"/>
      <c r="S20" s="176"/>
      <c r="T20" s="176"/>
      <c r="U20" s="176"/>
      <c r="V20" s="176"/>
      <c r="W20" s="11"/>
    </row>
    <row r="21" spans="1:25" ht="15" customHeight="1" x14ac:dyDescent="0.2">
      <c r="A21" s="183"/>
      <c r="B21" s="91" t="s">
        <v>64</v>
      </c>
      <c r="C21" s="106" t="str">
        <f>C19</f>
        <v>BZF121</v>
      </c>
      <c r="D21" s="106" t="str">
        <f>D19</f>
        <v>KİMYA I</v>
      </c>
      <c r="E21" s="107" t="str">
        <f>E19</f>
        <v>ZF-UZ-1</v>
      </c>
      <c r="F21" s="106"/>
      <c r="G21" s="106"/>
      <c r="H21" s="135"/>
      <c r="I21" s="106"/>
      <c r="J21" s="106"/>
      <c r="K21" s="135"/>
      <c r="L21" s="106"/>
      <c r="M21" s="106"/>
      <c r="N21" s="107"/>
      <c r="P21" s="15" t="s">
        <v>65</v>
      </c>
      <c r="Q21" s="16" t="s">
        <v>66</v>
      </c>
      <c r="R21" s="15">
        <v>3</v>
      </c>
      <c r="S21" s="15">
        <v>0</v>
      </c>
      <c r="T21" s="15">
        <v>3</v>
      </c>
      <c r="U21" s="15">
        <v>3</v>
      </c>
      <c r="V21" s="15">
        <v>2</v>
      </c>
      <c r="W21" s="11" t="s">
        <v>67</v>
      </c>
      <c r="X21" s="2">
        <f t="shared" ref="X21:X31" si="6">COUNTIF(C$11:C$106,P21)</f>
        <v>3</v>
      </c>
      <c r="Y21" s="2">
        <f t="shared" si="3"/>
        <v>0</v>
      </c>
    </row>
    <row r="22" spans="1:25" ht="15" customHeight="1" x14ac:dyDescent="0.2">
      <c r="A22" s="183"/>
      <c r="B22" s="100"/>
      <c r="C22" s="106"/>
      <c r="D22" s="106" t="str">
        <f>D20</f>
        <v>Doç.Dr.Ali ŞAMİL</v>
      </c>
      <c r="E22" s="107">
        <v>1</v>
      </c>
      <c r="F22" s="108"/>
      <c r="G22" s="106"/>
      <c r="H22" s="107"/>
      <c r="I22" s="108"/>
      <c r="J22" s="106"/>
      <c r="K22" s="107"/>
      <c r="L22" s="108"/>
      <c r="M22" s="106"/>
      <c r="N22" s="107"/>
      <c r="P22" s="15" t="s">
        <v>68</v>
      </c>
      <c r="Q22" s="16" t="s">
        <v>69</v>
      </c>
      <c r="R22" s="15">
        <v>2</v>
      </c>
      <c r="S22" s="15">
        <v>0</v>
      </c>
      <c r="T22" s="15">
        <v>0</v>
      </c>
      <c r="U22" s="15">
        <v>2</v>
      </c>
      <c r="V22" s="15">
        <v>2</v>
      </c>
      <c r="W22" s="17" t="s">
        <v>70</v>
      </c>
      <c r="X22" s="2">
        <f t="shared" si="6"/>
        <v>2</v>
      </c>
      <c r="Y22" s="2">
        <f t="shared" si="3"/>
        <v>0</v>
      </c>
    </row>
    <row r="23" spans="1:25" ht="15" customHeight="1" x14ac:dyDescent="0.2">
      <c r="A23" s="183"/>
      <c r="B23" s="100" t="s">
        <v>71</v>
      </c>
      <c r="C23" s="106"/>
      <c r="D23" s="106"/>
      <c r="E23" s="107"/>
      <c r="F23" s="108"/>
      <c r="G23" s="106"/>
      <c r="H23" s="107"/>
      <c r="I23" s="108"/>
      <c r="J23" s="106"/>
      <c r="K23" s="107"/>
      <c r="L23" s="108"/>
      <c r="M23" s="106"/>
      <c r="N23" s="107"/>
      <c r="P23" s="15" t="s">
        <v>72</v>
      </c>
      <c r="Q23" s="16" t="s">
        <v>73</v>
      </c>
      <c r="R23" s="15">
        <v>2</v>
      </c>
      <c r="S23" s="15">
        <v>0</v>
      </c>
      <c r="T23" s="15">
        <v>0</v>
      </c>
      <c r="U23" s="15">
        <v>2</v>
      </c>
      <c r="V23" s="15">
        <v>2</v>
      </c>
      <c r="W23" s="16"/>
      <c r="X23" s="2">
        <f t="shared" si="6"/>
        <v>0</v>
      </c>
      <c r="Y23" s="2">
        <f t="shared" si="3"/>
        <v>100</v>
      </c>
    </row>
    <row r="24" spans="1:25" ht="15" customHeight="1" thickBot="1" x14ac:dyDescent="0.25">
      <c r="A24" s="183"/>
      <c r="B24" s="109"/>
      <c r="C24" s="110"/>
      <c r="D24" s="110"/>
      <c r="E24" s="159"/>
      <c r="F24" s="110"/>
      <c r="G24" s="110"/>
      <c r="H24" s="118"/>
      <c r="I24" s="163"/>
      <c r="J24" s="110"/>
      <c r="K24" s="111"/>
      <c r="L24" s="112"/>
      <c r="M24" s="110"/>
      <c r="N24" s="111"/>
      <c r="P24" s="15" t="s">
        <v>74</v>
      </c>
      <c r="Q24" s="16" t="s">
        <v>75</v>
      </c>
      <c r="R24" s="15">
        <v>2</v>
      </c>
      <c r="S24" s="15">
        <v>0</v>
      </c>
      <c r="T24" s="15">
        <v>0</v>
      </c>
      <c r="U24" s="15">
        <v>2</v>
      </c>
      <c r="V24" s="15">
        <v>2</v>
      </c>
      <c r="W24" s="16"/>
      <c r="X24" s="2">
        <f t="shared" si="6"/>
        <v>0</v>
      </c>
      <c r="Y24" s="2">
        <f t="shared" si="3"/>
        <v>100</v>
      </c>
    </row>
    <row r="25" spans="1:25" ht="15" customHeight="1" x14ac:dyDescent="0.2">
      <c r="A25" s="189" t="s">
        <v>76</v>
      </c>
      <c r="B25" s="101" t="s">
        <v>7</v>
      </c>
      <c r="C25" s="102" t="s">
        <v>47</v>
      </c>
      <c r="D25" s="102" t="s">
        <v>48</v>
      </c>
      <c r="E25" s="103" t="s">
        <v>188</v>
      </c>
      <c r="F25" s="104" t="str">
        <f>$P$36</f>
        <v>BOZ221</v>
      </c>
      <c r="G25" s="102" t="str">
        <f>$Q$36</f>
        <v>İNGİLİZCE III</v>
      </c>
      <c r="H25" s="103" t="s">
        <v>8</v>
      </c>
      <c r="I25" s="185" t="s">
        <v>150</v>
      </c>
      <c r="J25" s="105" t="s">
        <v>151</v>
      </c>
      <c r="K25" s="160" t="s">
        <v>17</v>
      </c>
      <c r="L25" s="105" t="s">
        <v>91</v>
      </c>
      <c r="M25" s="105" t="s">
        <v>92</v>
      </c>
      <c r="N25" s="95" t="s">
        <v>11</v>
      </c>
      <c r="P25" s="15" t="s">
        <v>81</v>
      </c>
      <c r="Q25" s="16" t="s">
        <v>82</v>
      </c>
      <c r="R25" s="15">
        <v>2</v>
      </c>
      <c r="S25" s="15">
        <v>0</v>
      </c>
      <c r="T25" s="15">
        <v>0</v>
      </c>
      <c r="U25" s="15">
        <v>2</v>
      </c>
      <c r="V25" s="15">
        <v>2</v>
      </c>
      <c r="W25" s="16"/>
      <c r="X25" s="2">
        <f t="shared" si="6"/>
        <v>0</v>
      </c>
      <c r="Y25" s="2">
        <f t="shared" si="3"/>
        <v>100</v>
      </c>
    </row>
    <row r="26" spans="1:25" ht="15" customHeight="1" x14ac:dyDescent="0.2">
      <c r="A26" s="183"/>
      <c r="B26" s="100"/>
      <c r="C26" s="106"/>
      <c r="D26" s="106" t="s">
        <v>213</v>
      </c>
      <c r="E26" s="117">
        <v>1</v>
      </c>
      <c r="F26" s="106"/>
      <c r="G26" s="106" t="s">
        <v>12</v>
      </c>
      <c r="H26" s="140">
        <v>1</v>
      </c>
      <c r="I26" s="179"/>
      <c r="J26" s="91" t="s">
        <v>152</v>
      </c>
      <c r="K26" s="149">
        <v>1</v>
      </c>
      <c r="L26" s="91"/>
      <c r="M26" s="91" t="s">
        <v>223</v>
      </c>
      <c r="N26" s="93">
        <v>1</v>
      </c>
      <c r="P26" s="15" t="s">
        <v>84</v>
      </c>
      <c r="Q26" s="16" t="s">
        <v>85</v>
      </c>
      <c r="R26" s="15">
        <v>2</v>
      </c>
      <c r="S26" s="15">
        <v>0</v>
      </c>
      <c r="T26" s="15">
        <v>0</v>
      </c>
      <c r="U26" s="15">
        <v>2</v>
      </c>
      <c r="V26" s="15">
        <v>2</v>
      </c>
      <c r="W26" s="16"/>
      <c r="X26" s="2">
        <f t="shared" si="6"/>
        <v>0</v>
      </c>
      <c r="Y26" s="2">
        <f t="shared" si="3"/>
        <v>100</v>
      </c>
    </row>
    <row r="27" spans="1:25" ht="15" customHeight="1" x14ac:dyDescent="0.2">
      <c r="A27" s="183"/>
      <c r="B27" s="100" t="s">
        <v>14</v>
      </c>
      <c r="C27" s="106" t="str">
        <f>C25</f>
        <v>BZF115</v>
      </c>
      <c r="D27" s="106" t="str">
        <f>D25</f>
        <v>MATEMATİK I</v>
      </c>
      <c r="E27" s="117" t="str">
        <f>E25</f>
        <v>ZF-UZ-1</v>
      </c>
      <c r="F27" s="106" t="str">
        <f t="shared" ref="F27:G27" si="7">F25</f>
        <v>BOZ221</v>
      </c>
      <c r="G27" s="106" t="str">
        <f t="shared" si="7"/>
        <v>İNGİLİZCE III</v>
      </c>
      <c r="H27" s="140" t="str">
        <f>H25</f>
        <v>ZF-UZ-2</v>
      </c>
      <c r="I27" s="179" t="s">
        <v>150</v>
      </c>
      <c r="J27" s="91" t="s">
        <v>151</v>
      </c>
      <c r="K27" s="149" t="s">
        <v>17</v>
      </c>
      <c r="L27" s="91" t="s">
        <v>91</v>
      </c>
      <c r="M27" s="91" t="s">
        <v>92</v>
      </c>
      <c r="N27" s="93" t="s">
        <v>11</v>
      </c>
      <c r="P27" s="15" t="s">
        <v>86</v>
      </c>
      <c r="Q27" s="16" t="s">
        <v>87</v>
      </c>
      <c r="R27" s="15">
        <v>2</v>
      </c>
      <c r="S27" s="15">
        <v>0</v>
      </c>
      <c r="T27" s="15">
        <v>0</v>
      </c>
      <c r="U27" s="15">
        <v>2</v>
      </c>
      <c r="V27" s="15">
        <v>2</v>
      </c>
      <c r="W27" s="16" t="s">
        <v>88</v>
      </c>
      <c r="X27" s="2">
        <f t="shared" si="6"/>
        <v>0</v>
      </c>
      <c r="Y27" s="2">
        <f t="shared" si="3"/>
        <v>100</v>
      </c>
    </row>
    <row r="28" spans="1:25" ht="15" customHeight="1" x14ac:dyDescent="0.2">
      <c r="A28" s="183"/>
      <c r="B28" s="100"/>
      <c r="C28" s="106"/>
      <c r="D28" s="106" t="str">
        <f>D26</f>
        <v>Dr.Ö.Ü. Cuma BOLAT</v>
      </c>
      <c r="E28" s="117">
        <v>1</v>
      </c>
      <c r="F28" s="106"/>
      <c r="G28" s="106" t="str">
        <f>G26</f>
        <v>Öğr.Gör.Firdevse SEZAL</v>
      </c>
      <c r="H28" s="140">
        <v>1</v>
      </c>
      <c r="I28" s="179"/>
      <c r="J28" s="91" t="s">
        <v>152</v>
      </c>
      <c r="K28" s="149">
        <v>1</v>
      </c>
      <c r="L28" s="91"/>
      <c r="M28" s="91" t="s">
        <v>223</v>
      </c>
      <c r="N28" s="93">
        <v>1</v>
      </c>
      <c r="P28" s="15" t="s">
        <v>89</v>
      </c>
      <c r="Q28" s="16" t="s">
        <v>90</v>
      </c>
      <c r="R28" s="15">
        <v>2</v>
      </c>
      <c r="S28" s="15">
        <v>0</v>
      </c>
      <c r="T28" s="15">
        <v>2</v>
      </c>
      <c r="U28" s="15">
        <v>2</v>
      </c>
      <c r="V28" s="15">
        <v>2</v>
      </c>
      <c r="W28" s="16"/>
      <c r="X28" s="2">
        <f t="shared" si="6"/>
        <v>0</v>
      </c>
      <c r="Y28" s="2">
        <f t="shared" si="3"/>
        <v>100</v>
      </c>
    </row>
    <row r="29" spans="1:25" ht="15" customHeight="1" x14ac:dyDescent="0.2">
      <c r="A29" s="183"/>
      <c r="B29" s="100" t="s">
        <v>20</v>
      </c>
      <c r="C29" s="106" t="str">
        <f>$P$31</f>
        <v>BSS113</v>
      </c>
      <c r="D29" s="106" t="str">
        <f>$Q$31</f>
        <v>İŞ GÜVENLİĞİ VE SAĞLIĞI (SEÇ.)</v>
      </c>
      <c r="E29" s="117" t="s">
        <v>188</v>
      </c>
      <c r="F29" s="92"/>
      <c r="G29" s="92"/>
      <c r="H29" s="149"/>
      <c r="I29" s="174" t="s">
        <v>150</v>
      </c>
      <c r="J29" s="91" t="s">
        <v>151</v>
      </c>
      <c r="K29" s="92" t="s">
        <v>17</v>
      </c>
      <c r="L29" s="178" t="s">
        <v>79</v>
      </c>
      <c r="M29" s="128" t="s">
        <v>80</v>
      </c>
      <c r="N29" s="156" t="s">
        <v>11</v>
      </c>
      <c r="P29" s="15" t="s">
        <v>93</v>
      </c>
      <c r="Q29" s="16" t="s">
        <v>94</v>
      </c>
      <c r="R29" s="15">
        <v>2</v>
      </c>
      <c r="S29" s="15">
        <v>0</v>
      </c>
      <c r="T29" s="15">
        <v>2</v>
      </c>
      <c r="U29" s="15">
        <v>2</v>
      </c>
      <c r="V29" s="15">
        <v>2</v>
      </c>
      <c r="W29" s="10" t="s">
        <v>95</v>
      </c>
      <c r="X29" s="2">
        <f t="shared" si="6"/>
        <v>2</v>
      </c>
      <c r="Y29" s="2">
        <f t="shared" si="3"/>
        <v>0</v>
      </c>
    </row>
    <row r="30" spans="1:25" ht="15" customHeight="1" x14ac:dyDescent="0.2">
      <c r="A30" s="183"/>
      <c r="B30" s="100"/>
      <c r="C30" s="106"/>
      <c r="D30" s="106" t="s">
        <v>96</v>
      </c>
      <c r="E30" s="117">
        <v>1</v>
      </c>
      <c r="F30" s="92"/>
      <c r="G30" s="92"/>
      <c r="H30" s="149"/>
      <c r="I30" s="174"/>
      <c r="J30" s="91" t="s">
        <v>152</v>
      </c>
      <c r="K30" s="92">
        <v>0</v>
      </c>
      <c r="L30" s="179"/>
      <c r="M30" s="91" t="s">
        <v>18</v>
      </c>
      <c r="N30" s="93">
        <v>1</v>
      </c>
      <c r="P30" s="15" t="s">
        <v>97</v>
      </c>
      <c r="Q30" s="16" t="s">
        <v>98</v>
      </c>
      <c r="R30" s="15">
        <v>2</v>
      </c>
      <c r="S30" s="15">
        <v>0</v>
      </c>
      <c r="T30" s="15">
        <v>2</v>
      </c>
      <c r="U30" s="15">
        <v>2</v>
      </c>
      <c r="V30" s="15">
        <v>2</v>
      </c>
      <c r="W30" s="16"/>
      <c r="X30" s="2">
        <f t="shared" si="6"/>
        <v>0</v>
      </c>
      <c r="Y30" s="2">
        <f t="shared" si="3"/>
        <v>100</v>
      </c>
    </row>
    <row r="31" spans="1:25" ht="15" customHeight="1" x14ac:dyDescent="0.2">
      <c r="A31" s="183"/>
      <c r="B31" s="100" t="s">
        <v>32</v>
      </c>
      <c r="C31" s="106" t="str">
        <f>C29</f>
        <v>BSS113</v>
      </c>
      <c r="D31" s="106" t="str">
        <f>D29</f>
        <v>İŞ GÜVENLİĞİ VE SAĞLIĞI (SEÇ.)</v>
      </c>
      <c r="E31" s="117" t="str">
        <f>E29</f>
        <v>ZF-UZ-1</v>
      </c>
      <c r="F31" s="92"/>
      <c r="G31" s="92"/>
      <c r="H31" s="149"/>
      <c r="I31" s="174" t="s">
        <v>150</v>
      </c>
      <c r="J31" s="91" t="s">
        <v>151</v>
      </c>
      <c r="K31" s="92" t="s">
        <v>17</v>
      </c>
      <c r="L31" s="179" t="s">
        <v>79</v>
      </c>
      <c r="M31" s="91" t="s">
        <v>80</v>
      </c>
      <c r="N31" s="93" t="s">
        <v>11</v>
      </c>
      <c r="P31" s="15" t="s">
        <v>99</v>
      </c>
      <c r="Q31" s="16" t="s">
        <v>100</v>
      </c>
      <c r="R31" s="15">
        <v>2</v>
      </c>
      <c r="S31" s="15">
        <v>0</v>
      </c>
      <c r="T31" s="15">
        <v>2</v>
      </c>
      <c r="U31" s="15">
        <v>2</v>
      </c>
      <c r="V31" s="15">
        <v>2</v>
      </c>
      <c r="W31" s="18" t="s">
        <v>101</v>
      </c>
      <c r="X31" s="2">
        <f t="shared" si="6"/>
        <v>2</v>
      </c>
      <c r="Y31" s="2">
        <f t="shared" si="3"/>
        <v>0</v>
      </c>
    </row>
    <row r="32" spans="1:25" ht="15" customHeight="1" x14ac:dyDescent="0.2">
      <c r="A32" s="183"/>
      <c r="B32" s="100"/>
      <c r="C32" s="106"/>
      <c r="D32" s="106" t="str">
        <f>D30</f>
        <v>Doç.Dr.Ferhat ÖZDEMİR</v>
      </c>
      <c r="E32" s="117">
        <v>1</v>
      </c>
      <c r="F32" s="92"/>
      <c r="G32" s="92"/>
      <c r="H32" s="149"/>
      <c r="I32" s="174"/>
      <c r="J32" s="91" t="s">
        <v>152</v>
      </c>
      <c r="K32" s="92">
        <v>0</v>
      </c>
      <c r="L32" s="179"/>
      <c r="M32" s="91" t="s">
        <v>18</v>
      </c>
      <c r="N32" s="93">
        <v>1</v>
      </c>
      <c r="P32" s="13"/>
      <c r="Q32" s="19" t="s">
        <v>102</v>
      </c>
      <c r="R32" s="8">
        <f>SUM(R10:R19)</f>
        <v>15</v>
      </c>
      <c r="S32" s="8">
        <f>SUM(S10:S19)</f>
        <v>4</v>
      </c>
      <c r="T32" s="8">
        <f>SUM(T10:T19)</f>
        <v>17</v>
      </c>
      <c r="U32" s="8"/>
      <c r="V32" s="8">
        <f>SUM(V10:V19)</f>
        <v>30</v>
      </c>
      <c r="W32" s="8"/>
    </row>
    <row r="33" spans="1:25" ht="15" customHeight="1" x14ac:dyDescent="0.2">
      <c r="A33" s="183"/>
      <c r="B33" s="100" t="s">
        <v>39</v>
      </c>
      <c r="C33" s="129"/>
      <c r="D33" s="134"/>
      <c r="E33" s="129"/>
      <c r="F33" s="125" t="str">
        <f>$P$37</f>
        <v>BTB201</v>
      </c>
      <c r="G33" s="106" t="str">
        <f>$Q$37</f>
        <v>GENETİK</v>
      </c>
      <c r="H33" s="117" t="s">
        <v>17</v>
      </c>
      <c r="I33" s="174" t="s">
        <v>200</v>
      </c>
      <c r="J33" s="91" t="s">
        <v>182</v>
      </c>
      <c r="K33" s="92" t="s">
        <v>222</v>
      </c>
      <c r="L33" s="141" t="s">
        <v>190</v>
      </c>
      <c r="M33" s="142" t="s">
        <v>191</v>
      </c>
      <c r="N33" s="93" t="s">
        <v>214</v>
      </c>
      <c r="P33" s="13"/>
    </row>
    <row r="34" spans="1:25" ht="15" customHeight="1" x14ac:dyDescent="0.2">
      <c r="A34" s="183"/>
      <c r="B34" s="100"/>
      <c r="C34" s="129"/>
      <c r="D34" s="134"/>
      <c r="E34" s="129"/>
      <c r="F34" s="125"/>
      <c r="G34" s="106" t="s">
        <v>221</v>
      </c>
      <c r="H34" s="117">
        <v>1</v>
      </c>
      <c r="I34" s="174"/>
      <c r="J34" s="106" t="s">
        <v>107</v>
      </c>
      <c r="K34" s="92">
        <v>1</v>
      </c>
      <c r="L34" s="161"/>
      <c r="M34" s="91" t="s">
        <v>197</v>
      </c>
      <c r="N34" s="93">
        <v>1</v>
      </c>
      <c r="P34" s="176" t="s">
        <v>109</v>
      </c>
      <c r="Q34" s="176"/>
      <c r="R34" s="176"/>
      <c r="S34" s="176"/>
      <c r="T34" s="176"/>
      <c r="U34" s="176"/>
      <c r="V34" s="176"/>
      <c r="W34" s="177"/>
    </row>
    <row r="35" spans="1:25" ht="15" customHeight="1" x14ac:dyDescent="0.2">
      <c r="A35" s="183"/>
      <c r="B35" s="100" t="s">
        <v>50</v>
      </c>
      <c r="C35" s="129"/>
      <c r="D35" s="134"/>
      <c r="E35" s="129"/>
      <c r="F35" s="125" t="str">
        <f>F33</f>
        <v>BTB201</v>
      </c>
      <c r="G35" s="106" t="str">
        <f>G33</f>
        <v>GENETİK</v>
      </c>
      <c r="H35" s="117" t="s">
        <v>17</v>
      </c>
      <c r="I35" s="174" t="s">
        <v>200</v>
      </c>
      <c r="J35" s="91" t="s">
        <v>182</v>
      </c>
      <c r="K35" s="92" t="s">
        <v>222</v>
      </c>
      <c r="L35" s="141" t="s">
        <v>190</v>
      </c>
      <c r="M35" s="142" t="s">
        <v>191</v>
      </c>
      <c r="N35" s="93" t="s">
        <v>214</v>
      </c>
      <c r="P35" s="8" t="s">
        <v>21</v>
      </c>
      <c r="Q35" s="8" t="s">
        <v>22</v>
      </c>
      <c r="R35" s="8" t="s">
        <v>23</v>
      </c>
      <c r="S35" s="8" t="s">
        <v>24</v>
      </c>
      <c r="T35" s="8" t="s">
        <v>25</v>
      </c>
      <c r="U35" s="8"/>
      <c r="V35" s="8" t="s">
        <v>27</v>
      </c>
      <c r="W35" s="8" t="s">
        <v>28</v>
      </c>
    </row>
    <row r="36" spans="1:25" ht="15" customHeight="1" x14ac:dyDescent="0.2">
      <c r="A36" s="183"/>
      <c r="B36" s="100"/>
      <c r="C36" s="129"/>
      <c r="D36" s="134"/>
      <c r="E36" s="129"/>
      <c r="F36" s="125"/>
      <c r="G36" s="106" t="str">
        <f>G34</f>
        <v>Doç. Dr. Osman GEDİK</v>
      </c>
      <c r="H36" s="117">
        <v>1</v>
      </c>
      <c r="I36" s="174"/>
      <c r="J36" s="106" t="s">
        <v>107</v>
      </c>
      <c r="K36" s="92">
        <v>1</v>
      </c>
      <c r="L36" s="161"/>
      <c r="M36" s="91" t="s">
        <v>197</v>
      </c>
      <c r="N36" s="93">
        <v>1</v>
      </c>
      <c r="P36" s="9" t="s">
        <v>110</v>
      </c>
      <c r="Q36" s="10" t="s">
        <v>111</v>
      </c>
      <c r="R36" s="9">
        <v>2</v>
      </c>
      <c r="S36" s="9">
        <v>0</v>
      </c>
      <c r="T36" s="9">
        <v>2</v>
      </c>
      <c r="U36" s="9">
        <v>2</v>
      </c>
      <c r="V36" s="9">
        <v>3</v>
      </c>
      <c r="W36" s="11" t="s">
        <v>38</v>
      </c>
      <c r="X36" s="2">
        <f>COUNTIF(F$7:F$88,P36)</f>
        <v>2</v>
      </c>
      <c r="Y36" s="2">
        <f t="shared" si="3"/>
        <v>0</v>
      </c>
    </row>
    <row r="37" spans="1:25" ht="15" customHeight="1" x14ac:dyDescent="0.2">
      <c r="A37" s="183"/>
      <c r="B37" s="100" t="s">
        <v>57</v>
      </c>
      <c r="C37" s="92"/>
      <c r="D37" s="91"/>
      <c r="E37" s="92"/>
      <c r="F37" s="125" t="str">
        <f>F35</f>
        <v>BTB201</v>
      </c>
      <c r="G37" s="106" t="str">
        <f>G35</f>
        <v>GENETİK</v>
      </c>
      <c r="H37" s="117" t="s">
        <v>17</v>
      </c>
      <c r="I37" s="174" t="s">
        <v>200</v>
      </c>
      <c r="J37" s="91" t="s">
        <v>182</v>
      </c>
      <c r="K37" s="92" t="s">
        <v>222</v>
      </c>
      <c r="L37" s="141" t="s">
        <v>190</v>
      </c>
      <c r="M37" s="142" t="s">
        <v>191</v>
      </c>
      <c r="N37" s="107" t="s">
        <v>214</v>
      </c>
      <c r="P37" s="9" t="s">
        <v>112</v>
      </c>
      <c r="Q37" s="10" t="s">
        <v>113</v>
      </c>
      <c r="R37" s="9">
        <v>3</v>
      </c>
      <c r="S37" s="9">
        <v>0</v>
      </c>
      <c r="T37" s="9">
        <v>3</v>
      </c>
      <c r="U37" s="9">
        <v>3</v>
      </c>
      <c r="V37" s="9">
        <v>4</v>
      </c>
      <c r="W37" s="20" t="s">
        <v>114</v>
      </c>
      <c r="X37" s="2">
        <f>COUNTIF(F$7:F$88,P37)</f>
        <v>3</v>
      </c>
      <c r="Y37" s="2">
        <f t="shared" si="3"/>
        <v>0</v>
      </c>
    </row>
    <row r="38" spans="1:25" ht="15" customHeight="1" x14ac:dyDescent="0.2">
      <c r="A38" s="183"/>
      <c r="B38" s="100"/>
      <c r="C38" s="92"/>
      <c r="D38" s="91"/>
      <c r="E38" s="92"/>
      <c r="F38" s="125"/>
      <c r="G38" s="106" t="str">
        <f>G36</f>
        <v>Doç. Dr. Osman GEDİK</v>
      </c>
      <c r="H38" s="117">
        <v>1</v>
      </c>
      <c r="I38" s="174"/>
      <c r="J38" s="106" t="s">
        <v>107</v>
      </c>
      <c r="K38" s="92">
        <v>1</v>
      </c>
      <c r="L38" s="161"/>
      <c r="M38" s="91" t="s">
        <v>197</v>
      </c>
      <c r="N38" s="107">
        <v>0</v>
      </c>
      <c r="P38" s="9" t="s">
        <v>115</v>
      </c>
      <c r="Q38" s="10" t="s">
        <v>116</v>
      </c>
      <c r="R38" s="9">
        <v>3</v>
      </c>
      <c r="S38" s="9">
        <v>0</v>
      </c>
      <c r="T38" s="9">
        <v>3</v>
      </c>
      <c r="U38" s="9">
        <v>3</v>
      </c>
      <c r="V38" s="9">
        <v>4</v>
      </c>
      <c r="W38" s="11" t="s">
        <v>117</v>
      </c>
      <c r="X38" s="2">
        <f>COUNTIF(F$7:F$88,P38)</f>
        <v>3</v>
      </c>
      <c r="Y38" s="2">
        <f t="shared" si="3"/>
        <v>0</v>
      </c>
    </row>
    <row r="39" spans="1:25" ht="15" customHeight="1" x14ac:dyDescent="0.2">
      <c r="A39" s="183"/>
      <c r="B39" s="91" t="s">
        <v>61</v>
      </c>
      <c r="C39" s="129"/>
      <c r="D39" s="134"/>
      <c r="E39" s="129"/>
      <c r="F39" s="124"/>
      <c r="G39" s="92"/>
      <c r="H39" s="149"/>
      <c r="I39" s="92"/>
      <c r="J39" s="92"/>
      <c r="K39" s="92"/>
      <c r="L39" s="141" t="s">
        <v>190</v>
      </c>
      <c r="M39" s="142" t="s">
        <v>191</v>
      </c>
      <c r="N39" s="107" t="s">
        <v>214</v>
      </c>
      <c r="P39" s="9" t="s">
        <v>118</v>
      </c>
      <c r="Q39" s="10" t="s">
        <v>119</v>
      </c>
      <c r="R39" s="9">
        <v>2</v>
      </c>
      <c r="S39" s="9">
        <v>2</v>
      </c>
      <c r="T39" s="9">
        <v>3</v>
      </c>
      <c r="U39" s="9">
        <v>4</v>
      </c>
      <c r="V39" s="9">
        <v>4</v>
      </c>
      <c r="W39" s="11" t="s">
        <v>120</v>
      </c>
      <c r="X39" s="2">
        <f>COUNTIF(F$7:F$88,P39)</f>
        <v>4</v>
      </c>
      <c r="Y39" s="2">
        <f t="shared" si="3"/>
        <v>0</v>
      </c>
    </row>
    <row r="40" spans="1:25" ht="15" customHeight="1" x14ac:dyDescent="0.2">
      <c r="A40" s="183"/>
      <c r="B40" s="91"/>
      <c r="C40" s="129"/>
      <c r="D40" s="134"/>
      <c r="E40" s="129"/>
      <c r="F40" s="124"/>
      <c r="G40" s="92"/>
      <c r="H40" s="149"/>
      <c r="I40" s="92"/>
      <c r="J40" s="92"/>
      <c r="K40" s="92"/>
      <c r="L40" s="161"/>
      <c r="M40" s="91" t="s">
        <v>197</v>
      </c>
      <c r="N40" s="107">
        <v>0</v>
      </c>
      <c r="P40" s="9" t="s">
        <v>121</v>
      </c>
      <c r="Q40" s="10" t="s">
        <v>122</v>
      </c>
      <c r="R40" s="9">
        <v>2</v>
      </c>
      <c r="S40" s="9">
        <v>2</v>
      </c>
      <c r="T40" s="9">
        <v>3</v>
      </c>
      <c r="U40" s="9">
        <v>4</v>
      </c>
      <c r="V40" s="9">
        <v>4</v>
      </c>
      <c r="W40" s="11" t="s">
        <v>123</v>
      </c>
      <c r="X40" s="2">
        <f>COUNTIF(F$7:F$88,P40)</f>
        <v>4</v>
      </c>
      <c r="Y40" s="2">
        <f t="shared" si="3"/>
        <v>0</v>
      </c>
    </row>
    <row r="41" spans="1:25" ht="15" customHeight="1" x14ac:dyDescent="0.2">
      <c r="A41" s="183"/>
      <c r="B41" s="91" t="s">
        <v>64</v>
      </c>
      <c r="C41" s="106" t="s">
        <v>68</v>
      </c>
      <c r="D41" s="106" t="s">
        <v>69</v>
      </c>
      <c r="E41" s="140" t="s">
        <v>188</v>
      </c>
      <c r="F41" s="125"/>
      <c r="G41" s="106"/>
      <c r="H41" s="117"/>
      <c r="I41" s="106"/>
      <c r="J41" s="106"/>
      <c r="K41" s="140"/>
      <c r="L41" s="162"/>
      <c r="M41" s="129"/>
      <c r="N41" s="167"/>
      <c r="P41" s="13"/>
      <c r="Q41" s="10" t="s">
        <v>60</v>
      </c>
      <c r="R41" s="9"/>
      <c r="S41" s="9"/>
      <c r="T41" s="9"/>
      <c r="U41" s="9"/>
      <c r="V41" s="9">
        <v>4</v>
      </c>
      <c r="W41" s="20"/>
    </row>
    <row r="42" spans="1:25" ht="15" customHeight="1" x14ac:dyDescent="0.2">
      <c r="A42" s="183"/>
      <c r="B42" s="91"/>
      <c r="C42" s="106"/>
      <c r="D42" s="106" t="s">
        <v>216</v>
      </c>
      <c r="E42" s="140">
        <v>1</v>
      </c>
      <c r="F42" s="125"/>
      <c r="G42" s="106"/>
      <c r="H42" s="117"/>
      <c r="I42" s="106"/>
      <c r="J42" s="106"/>
      <c r="K42" s="140"/>
      <c r="L42" s="162"/>
      <c r="M42" s="129"/>
      <c r="N42" s="167"/>
      <c r="P42" s="13"/>
      <c r="Q42" s="10" t="s">
        <v>62</v>
      </c>
      <c r="R42" s="9"/>
      <c r="S42" s="9"/>
      <c r="T42" s="9"/>
      <c r="U42" s="9"/>
      <c r="V42" s="9">
        <v>3</v>
      </c>
      <c r="W42" s="20"/>
    </row>
    <row r="43" spans="1:25" ht="15" customHeight="1" x14ac:dyDescent="0.2">
      <c r="A43" s="183"/>
      <c r="B43" s="100" t="s">
        <v>225</v>
      </c>
      <c r="C43" s="106" t="s">
        <v>68</v>
      </c>
      <c r="D43" s="106" t="s">
        <v>69</v>
      </c>
      <c r="E43" s="140" t="str">
        <f>E41</f>
        <v>ZF-UZ-1</v>
      </c>
      <c r="F43" s="125"/>
      <c r="G43" s="106"/>
      <c r="H43" s="117"/>
      <c r="I43" s="106"/>
      <c r="J43" s="106"/>
      <c r="K43" s="140"/>
      <c r="L43" s="162"/>
      <c r="M43" s="129"/>
      <c r="N43" s="167"/>
      <c r="P43" s="13"/>
      <c r="Q43" s="10" t="s">
        <v>124</v>
      </c>
      <c r="R43" s="9"/>
      <c r="S43" s="9"/>
      <c r="T43" s="9"/>
      <c r="U43" s="9"/>
      <c r="V43" s="9">
        <v>4</v>
      </c>
      <c r="W43" s="20"/>
    </row>
    <row r="44" spans="1:25" ht="15" customHeight="1" thickBot="1" x14ac:dyDescent="0.25">
      <c r="A44" s="184"/>
      <c r="B44" s="113"/>
      <c r="C44" s="114"/>
      <c r="D44" s="114" t="str">
        <f>D42</f>
        <v>Doç. Dr. Davut ATILGAN</v>
      </c>
      <c r="E44" s="123">
        <v>1</v>
      </c>
      <c r="F44" s="133"/>
      <c r="G44" s="114"/>
      <c r="H44" s="132"/>
      <c r="I44" s="114"/>
      <c r="J44" s="114"/>
      <c r="K44" s="123"/>
      <c r="L44" s="168"/>
      <c r="M44" s="169"/>
      <c r="N44" s="170"/>
      <c r="P44" s="176" t="s">
        <v>125</v>
      </c>
      <c r="Q44" s="176"/>
      <c r="R44" s="176"/>
      <c r="S44" s="176"/>
      <c r="T44" s="176"/>
      <c r="U44" s="176"/>
      <c r="V44" s="176"/>
      <c r="W44" s="20"/>
    </row>
    <row r="45" spans="1:25" ht="15" customHeight="1" x14ac:dyDescent="0.2">
      <c r="A45" s="183" t="s">
        <v>126</v>
      </c>
      <c r="B45" s="128" t="s">
        <v>7</v>
      </c>
      <c r="C45" s="165"/>
      <c r="D45" s="166"/>
      <c r="E45" s="164"/>
      <c r="F45" s="119" t="str">
        <f>$P$39</f>
        <v>BTB205</v>
      </c>
      <c r="G45" s="119" t="str">
        <f>$Q$39</f>
        <v>TOPRAK BİLİMİ</v>
      </c>
      <c r="H45" s="164" t="s">
        <v>141</v>
      </c>
      <c r="I45" s="128" t="s">
        <v>105</v>
      </c>
      <c r="J45" s="128" t="s">
        <v>106</v>
      </c>
      <c r="K45" s="155" t="s">
        <v>17</v>
      </c>
      <c r="L45" s="119"/>
      <c r="M45" s="119"/>
      <c r="N45" s="120"/>
      <c r="O45" s="21"/>
      <c r="P45" s="9" t="s">
        <v>103</v>
      </c>
      <c r="Q45" s="10" t="s">
        <v>127</v>
      </c>
      <c r="R45" s="9">
        <v>2</v>
      </c>
      <c r="S45" s="9">
        <v>2</v>
      </c>
      <c r="T45" s="9">
        <v>3</v>
      </c>
      <c r="U45" s="9">
        <v>4</v>
      </c>
      <c r="V45" s="9">
        <v>4</v>
      </c>
      <c r="W45" s="20" t="s">
        <v>107</v>
      </c>
      <c r="X45" s="2">
        <f t="shared" ref="X45:X51" si="8">COUNTIF(F$7:F$88,P45)</f>
        <v>4</v>
      </c>
      <c r="Y45" s="2">
        <f t="shared" si="3"/>
        <v>0</v>
      </c>
    </row>
    <row r="46" spans="1:25" ht="15" customHeight="1" x14ac:dyDescent="0.2">
      <c r="A46" s="183"/>
      <c r="B46" s="91"/>
      <c r="C46" s="129"/>
      <c r="D46" s="134"/>
      <c r="E46" s="135"/>
      <c r="F46" s="106"/>
      <c r="G46" s="106" t="s">
        <v>219</v>
      </c>
      <c r="H46" s="135">
        <v>1</v>
      </c>
      <c r="I46" s="91"/>
      <c r="J46" s="91" t="s">
        <v>108</v>
      </c>
      <c r="K46" s="92">
        <v>1</v>
      </c>
      <c r="L46" s="106"/>
      <c r="M46" s="106"/>
      <c r="N46" s="107"/>
      <c r="O46" s="21"/>
      <c r="P46" s="9" t="s">
        <v>129</v>
      </c>
      <c r="Q46" s="10" t="s">
        <v>130</v>
      </c>
      <c r="R46" s="9">
        <v>2</v>
      </c>
      <c r="S46" s="9">
        <v>0</v>
      </c>
      <c r="T46" s="9">
        <v>2</v>
      </c>
      <c r="U46" s="9">
        <v>2</v>
      </c>
      <c r="V46" s="9">
        <v>3</v>
      </c>
      <c r="W46" s="22" t="s">
        <v>131</v>
      </c>
      <c r="X46" s="2">
        <f t="shared" si="8"/>
        <v>2</v>
      </c>
      <c r="Y46" s="2">
        <f t="shared" si="3"/>
        <v>0</v>
      </c>
    </row>
    <row r="47" spans="1:25" ht="15" customHeight="1" x14ac:dyDescent="0.2">
      <c r="A47" s="183"/>
      <c r="B47" s="91" t="s">
        <v>14</v>
      </c>
      <c r="C47" s="129"/>
      <c r="D47" s="134"/>
      <c r="E47" s="92"/>
      <c r="F47" s="106" t="str">
        <f t="shared" ref="F47:G47" si="9">F45</f>
        <v>BTB205</v>
      </c>
      <c r="G47" s="106" t="str">
        <f t="shared" si="9"/>
        <v>TOPRAK BİLİMİ</v>
      </c>
      <c r="H47" s="135" t="s">
        <v>141</v>
      </c>
      <c r="I47" s="91" t="s">
        <v>105</v>
      </c>
      <c r="J47" s="91" t="s">
        <v>106</v>
      </c>
      <c r="K47" s="92" t="s">
        <v>17</v>
      </c>
      <c r="L47" s="91" t="s">
        <v>132</v>
      </c>
      <c r="M47" s="91" t="s">
        <v>133</v>
      </c>
      <c r="N47" s="93" t="s">
        <v>11</v>
      </c>
      <c r="O47" s="21"/>
      <c r="P47" s="9" t="s">
        <v>134</v>
      </c>
      <c r="Q47" s="10" t="s">
        <v>135</v>
      </c>
      <c r="R47" s="9">
        <v>2</v>
      </c>
      <c r="S47" s="9">
        <v>2</v>
      </c>
      <c r="T47" s="9">
        <v>3</v>
      </c>
      <c r="U47" s="9">
        <v>4</v>
      </c>
      <c r="V47" s="9">
        <v>4</v>
      </c>
      <c r="W47" s="11" t="s">
        <v>136</v>
      </c>
      <c r="X47" s="2">
        <f t="shared" si="8"/>
        <v>0</v>
      </c>
      <c r="Y47" s="2">
        <f t="shared" si="3"/>
        <v>100</v>
      </c>
    </row>
    <row r="48" spans="1:25" ht="15" customHeight="1" x14ac:dyDescent="0.2">
      <c r="A48" s="183"/>
      <c r="B48" s="91"/>
      <c r="C48" s="129"/>
      <c r="D48" s="134"/>
      <c r="E48" s="92"/>
      <c r="F48" s="106"/>
      <c r="G48" s="106" t="str">
        <f>G46</f>
        <v>Prof. Dr. Kadir YILMAZ/ Dr.Ö.Ü. Ömer Faruk DEMİR</v>
      </c>
      <c r="H48" s="135">
        <v>1</v>
      </c>
      <c r="I48" s="91"/>
      <c r="J48" s="91" t="s">
        <v>108</v>
      </c>
      <c r="K48" s="92">
        <v>1</v>
      </c>
      <c r="L48" s="91"/>
      <c r="M48" s="91" t="s">
        <v>137</v>
      </c>
      <c r="N48" s="93">
        <v>1</v>
      </c>
      <c r="O48" s="21"/>
      <c r="P48" s="9" t="s">
        <v>138</v>
      </c>
      <c r="Q48" s="10" t="s">
        <v>139</v>
      </c>
      <c r="R48" s="9">
        <v>2</v>
      </c>
      <c r="S48" s="9">
        <v>2</v>
      </c>
      <c r="T48" s="9">
        <v>3</v>
      </c>
      <c r="U48" s="9">
        <v>4</v>
      </c>
      <c r="V48" s="9">
        <v>4</v>
      </c>
      <c r="W48" s="14" t="s">
        <v>140</v>
      </c>
      <c r="X48" s="2">
        <f t="shared" si="8"/>
        <v>4</v>
      </c>
      <c r="Y48" s="2">
        <f t="shared" si="3"/>
        <v>0</v>
      </c>
    </row>
    <row r="49" spans="1:25" ht="15" customHeight="1" x14ac:dyDescent="0.2">
      <c r="A49" s="183"/>
      <c r="B49" s="91" t="s">
        <v>20</v>
      </c>
      <c r="C49" s="92"/>
      <c r="D49" s="91"/>
      <c r="E49" s="92"/>
      <c r="F49" s="106" t="str">
        <f>F47</f>
        <v>BTB205</v>
      </c>
      <c r="G49" s="106" t="str">
        <f>G47</f>
        <v>TOPRAK BİLİMİ</v>
      </c>
      <c r="H49" s="135" t="s">
        <v>141</v>
      </c>
      <c r="I49" s="91" t="s">
        <v>105</v>
      </c>
      <c r="J49" s="91" t="s">
        <v>106</v>
      </c>
      <c r="K49" s="92" t="s">
        <v>17</v>
      </c>
      <c r="L49" s="91" t="s">
        <v>132</v>
      </c>
      <c r="M49" s="91" t="s">
        <v>133</v>
      </c>
      <c r="N49" s="93" t="s">
        <v>11</v>
      </c>
      <c r="O49" s="23"/>
      <c r="P49" s="9" t="s">
        <v>142</v>
      </c>
      <c r="Q49" s="10" t="s">
        <v>143</v>
      </c>
      <c r="R49" s="9">
        <v>2</v>
      </c>
      <c r="S49" s="9">
        <v>0</v>
      </c>
      <c r="T49" s="9">
        <v>2</v>
      </c>
      <c r="U49" s="9">
        <v>2</v>
      </c>
      <c r="V49" s="9">
        <v>3</v>
      </c>
      <c r="W49" s="20"/>
      <c r="X49" s="2">
        <f t="shared" si="8"/>
        <v>0</v>
      </c>
      <c r="Y49" s="2">
        <f t="shared" si="3"/>
        <v>100</v>
      </c>
    </row>
    <row r="50" spans="1:25" ht="15" customHeight="1" x14ac:dyDescent="0.2">
      <c r="A50" s="183"/>
      <c r="B50" s="91"/>
      <c r="C50" s="92"/>
      <c r="D50" s="91"/>
      <c r="E50" s="92"/>
      <c r="F50" s="106"/>
      <c r="G50" s="106" t="str">
        <f>G48</f>
        <v>Prof. Dr. Kadir YILMAZ/ Dr.Ö.Ü. Ömer Faruk DEMİR</v>
      </c>
      <c r="H50" s="135">
        <v>0</v>
      </c>
      <c r="I50" s="91"/>
      <c r="J50" s="91" t="s">
        <v>108</v>
      </c>
      <c r="K50" s="92">
        <v>0</v>
      </c>
      <c r="L50" s="91"/>
      <c r="M50" s="91" t="s">
        <v>137</v>
      </c>
      <c r="N50" s="93">
        <v>1</v>
      </c>
      <c r="O50" s="21"/>
      <c r="P50" s="9" t="s">
        <v>145</v>
      </c>
      <c r="Q50" s="10" t="s">
        <v>146</v>
      </c>
      <c r="R50" s="9">
        <v>2</v>
      </c>
      <c r="S50" s="9">
        <v>0</v>
      </c>
      <c r="T50" s="9">
        <v>2</v>
      </c>
      <c r="U50" s="9">
        <v>2</v>
      </c>
      <c r="V50" s="9">
        <v>3</v>
      </c>
      <c r="W50" s="20" t="s">
        <v>147</v>
      </c>
      <c r="X50" s="2">
        <f t="shared" si="8"/>
        <v>0</v>
      </c>
      <c r="Y50" s="2">
        <f t="shared" si="3"/>
        <v>100</v>
      </c>
    </row>
    <row r="51" spans="1:25" ht="15" customHeight="1" x14ac:dyDescent="0.2">
      <c r="A51" s="183"/>
      <c r="B51" s="91" t="s">
        <v>32</v>
      </c>
      <c r="C51" s="92"/>
      <c r="D51" s="91"/>
      <c r="E51" s="92"/>
      <c r="F51" s="106" t="str">
        <f>F49</f>
        <v>BTB205</v>
      </c>
      <c r="G51" s="106" t="str">
        <f>G49</f>
        <v>TOPRAK BİLİMİ</v>
      </c>
      <c r="H51" s="135" t="s">
        <v>141</v>
      </c>
      <c r="I51" s="91" t="s">
        <v>105</v>
      </c>
      <c r="J51" s="91" t="s">
        <v>106</v>
      </c>
      <c r="K51" s="92" t="s">
        <v>17</v>
      </c>
      <c r="L51" s="91" t="s">
        <v>132</v>
      </c>
      <c r="M51" s="91" t="s">
        <v>133</v>
      </c>
      <c r="N51" s="93" t="s">
        <v>11</v>
      </c>
      <c r="O51" s="21"/>
      <c r="P51" s="9" t="s">
        <v>148</v>
      </c>
      <c r="Q51" s="10" t="s">
        <v>149</v>
      </c>
      <c r="R51" s="9">
        <v>2</v>
      </c>
      <c r="S51" s="9">
        <v>0</v>
      </c>
      <c r="T51" s="9">
        <v>2</v>
      </c>
      <c r="U51" s="9">
        <v>2</v>
      </c>
      <c r="V51" s="9">
        <v>3</v>
      </c>
      <c r="W51" s="20" t="s">
        <v>147</v>
      </c>
      <c r="X51" s="2">
        <f t="shared" si="8"/>
        <v>0</v>
      </c>
      <c r="Y51" s="2">
        <f t="shared" si="3"/>
        <v>100</v>
      </c>
    </row>
    <row r="52" spans="1:25" ht="15" customHeight="1" x14ac:dyDescent="0.2">
      <c r="A52" s="183"/>
      <c r="B52" s="91"/>
      <c r="C52" s="92"/>
      <c r="D52" s="91"/>
      <c r="E52" s="92"/>
      <c r="F52" s="106"/>
      <c r="G52" s="106" t="str">
        <f>G50</f>
        <v>Prof. Dr. Kadir YILMAZ/ Dr.Ö.Ü. Ömer Faruk DEMİR</v>
      </c>
      <c r="H52" s="135">
        <v>0</v>
      </c>
      <c r="I52" s="92"/>
      <c r="J52" s="91" t="s">
        <v>108</v>
      </c>
      <c r="K52" s="92">
        <v>0</v>
      </c>
      <c r="L52" s="91"/>
      <c r="M52" s="91" t="s">
        <v>137</v>
      </c>
      <c r="N52" s="93">
        <v>1</v>
      </c>
      <c r="O52" s="23"/>
      <c r="P52" s="13"/>
      <c r="Q52" s="19" t="s">
        <v>102</v>
      </c>
      <c r="R52" s="8">
        <f>SUM(R35:R43)</f>
        <v>12</v>
      </c>
      <c r="S52" s="8">
        <f>SUM(S35:S43)</f>
        <v>4</v>
      </c>
      <c r="T52" s="8">
        <f>SUM(T35:T43)</f>
        <v>14</v>
      </c>
      <c r="U52" s="8"/>
      <c r="V52" s="8">
        <f>SUM(V35:V43)</f>
        <v>30</v>
      </c>
      <c r="W52" s="8"/>
    </row>
    <row r="53" spans="1:25" ht="15" customHeight="1" x14ac:dyDescent="0.2">
      <c r="A53" s="183"/>
      <c r="B53" s="91" t="s">
        <v>39</v>
      </c>
      <c r="C53" s="106" t="str">
        <f>$P$13</f>
        <v>BZF113</v>
      </c>
      <c r="D53" s="106" t="str">
        <f>$Q$13</f>
        <v>FİZİK I</v>
      </c>
      <c r="E53" s="135" t="s">
        <v>188</v>
      </c>
      <c r="F53" s="106" t="s">
        <v>103</v>
      </c>
      <c r="G53" s="106" t="s">
        <v>104</v>
      </c>
      <c r="H53" s="135" t="s">
        <v>11</v>
      </c>
      <c r="I53" s="174" t="s">
        <v>77</v>
      </c>
      <c r="J53" s="91" t="s">
        <v>78</v>
      </c>
      <c r="K53" s="92" t="s">
        <v>17</v>
      </c>
      <c r="L53" s="182" t="s">
        <v>183</v>
      </c>
      <c r="M53" s="136" t="s">
        <v>184</v>
      </c>
      <c r="N53" s="93" t="s">
        <v>214</v>
      </c>
      <c r="O53" s="23"/>
      <c r="P53" s="13"/>
    </row>
    <row r="54" spans="1:25" ht="15" customHeight="1" x14ac:dyDescent="0.2">
      <c r="A54" s="183"/>
      <c r="B54" s="91"/>
      <c r="C54" s="106"/>
      <c r="D54" s="106" t="s">
        <v>144</v>
      </c>
      <c r="E54" s="135">
        <v>1</v>
      </c>
      <c r="F54" s="106"/>
      <c r="G54" s="106" t="s">
        <v>107</v>
      </c>
      <c r="H54" s="135">
        <v>1</v>
      </c>
      <c r="I54" s="174"/>
      <c r="J54" s="91" t="s">
        <v>83</v>
      </c>
      <c r="K54" s="92">
        <v>1</v>
      </c>
      <c r="L54" s="182"/>
      <c r="M54" s="136" t="s">
        <v>186</v>
      </c>
      <c r="N54" s="93">
        <v>1</v>
      </c>
      <c r="O54" s="23"/>
      <c r="P54" s="176" t="s">
        <v>153</v>
      </c>
      <c r="Q54" s="176"/>
      <c r="R54" s="176"/>
      <c r="S54" s="176"/>
      <c r="T54" s="176"/>
      <c r="U54" s="176"/>
      <c r="V54" s="176"/>
      <c r="W54" s="177"/>
    </row>
    <row r="55" spans="1:25" ht="15" customHeight="1" x14ac:dyDescent="0.2">
      <c r="A55" s="183"/>
      <c r="B55" s="91" t="s">
        <v>50</v>
      </c>
      <c r="C55" s="106" t="str">
        <f t="shared" ref="C55:D55" si="10">C53</f>
        <v>BZF113</v>
      </c>
      <c r="D55" s="106" t="str">
        <f t="shared" si="10"/>
        <v>FİZİK I</v>
      </c>
      <c r="E55" s="135" t="s">
        <v>188</v>
      </c>
      <c r="F55" s="106" t="s">
        <v>103</v>
      </c>
      <c r="G55" s="106" t="s">
        <v>104</v>
      </c>
      <c r="H55" s="135" t="s">
        <v>11</v>
      </c>
      <c r="I55" s="174" t="s">
        <v>77</v>
      </c>
      <c r="J55" s="91" t="s">
        <v>78</v>
      </c>
      <c r="K55" s="92" t="s">
        <v>17</v>
      </c>
      <c r="L55" s="182" t="s">
        <v>183</v>
      </c>
      <c r="M55" s="136" t="s">
        <v>184</v>
      </c>
      <c r="N55" s="93" t="s">
        <v>214</v>
      </c>
      <c r="O55" s="23"/>
      <c r="P55" s="8" t="s">
        <v>21</v>
      </c>
      <c r="Q55" s="8" t="s">
        <v>22</v>
      </c>
      <c r="R55" s="8" t="s">
        <v>23</v>
      </c>
      <c r="S55" s="8" t="s">
        <v>24</v>
      </c>
      <c r="T55" s="8" t="s">
        <v>25</v>
      </c>
      <c r="U55" s="8"/>
      <c r="V55" s="8" t="s">
        <v>27</v>
      </c>
      <c r="W55" s="8" t="s">
        <v>28</v>
      </c>
    </row>
    <row r="56" spans="1:25" ht="15" customHeight="1" x14ac:dyDescent="0.2">
      <c r="A56" s="183"/>
      <c r="B56" s="91"/>
      <c r="C56" s="106"/>
      <c r="D56" s="106" t="str">
        <f>D54</f>
        <v>Prof. Dr. Faruk YAŞA</v>
      </c>
      <c r="E56" s="135">
        <v>1</v>
      </c>
      <c r="F56" s="106"/>
      <c r="G56" s="106" t="s">
        <v>107</v>
      </c>
      <c r="H56" s="135">
        <v>1</v>
      </c>
      <c r="I56" s="174"/>
      <c r="J56" s="91" t="s">
        <v>83</v>
      </c>
      <c r="K56" s="92">
        <v>1</v>
      </c>
      <c r="L56" s="182"/>
      <c r="M56" s="136" t="s">
        <v>186</v>
      </c>
      <c r="N56" s="93">
        <v>1</v>
      </c>
      <c r="O56" s="23"/>
      <c r="P56" s="9" t="s">
        <v>154</v>
      </c>
      <c r="Q56" s="10" t="s">
        <v>16</v>
      </c>
      <c r="R56" s="9">
        <v>3</v>
      </c>
      <c r="S56" s="9">
        <v>0</v>
      </c>
      <c r="T56" s="9">
        <v>3</v>
      </c>
      <c r="U56" s="9">
        <v>3</v>
      </c>
      <c r="V56" s="9">
        <v>5</v>
      </c>
      <c r="W56" s="20" t="s">
        <v>155</v>
      </c>
      <c r="X56" s="2">
        <f>COUNTIF(I$5:I$106,P56)</f>
        <v>0</v>
      </c>
      <c r="Y56" s="2">
        <f t="shared" si="3"/>
        <v>100</v>
      </c>
    </row>
    <row r="57" spans="1:25" ht="15" customHeight="1" x14ac:dyDescent="0.2">
      <c r="A57" s="183"/>
      <c r="B57" s="91" t="s">
        <v>57</v>
      </c>
      <c r="C57" s="92"/>
      <c r="D57" s="91"/>
      <c r="E57" s="92"/>
      <c r="F57" s="106" t="s">
        <v>103</v>
      </c>
      <c r="G57" s="106" t="s">
        <v>104</v>
      </c>
      <c r="H57" s="135" t="s">
        <v>11</v>
      </c>
      <c r="I57" s="92"/>
      <c r="J57" s="92"/>
      <c r="K57" s="92"/>
      <c r="L57" s="106"/>
      <c r="M57" s="106"/>
      <c r="N57" s="107"/>
      <c r="O57" s="23"/>
      <c r="P57" s="9" t="s">
        <v>105</v>
      </c>
      <c r="Q57" s="10" t="s">
        <v>106</v>
      </c>
      <c r="R57" s="9">
        <v>2</v>
      </c>
      <c r="S57" s="9">
        <v>2</v>
      </c>
      <c r="T57" s="9">
        <v>3</v>
      </c>
      <c r="U57" s="9">
        <v>4</v>
      </c>
      <c r="V57" s="9">
        <v>4</v>
      </c>
      <c r="W57" s="20" t="s">
        <v>156</v>
      </c>
      <c r="X57" s="2">
        <f>COUNTIF(I$5:I$106,P57)</f>
        <v>4</v>
      </c>
      <c r="Y57" s="2">
        <f t="shared" si="3"/>
        <v>0</v>
      </c>
    </row>
    <row r="58" spans="1:25" ht="15" customHeight="1" x14ac:dyDescent="0.2">
      <c r="A58" s="183"/>
      <c r="B58" s="91"/>
      <c r="C58" s="92"/>
      <c r="D58" s="91"/>
      <c r="E58" s="92"/>
      <c r="F58" s="106"/>
      <c r="G58" s="106" t="s">
        <v>107</v>
      </c>
      <c r="H58" s="135">
        <v>0</v>
      </c>
      <c r="I58" s="92"/>
      <c r="J58" s="92"/>
      <c r="K58" s="92"/>
      <c r="L58" s="106"/>
      <c r="M58" s="106"/>
      <c r="N58" s="107"/>
      <c r="O58" s="23"/>
      <c r="P58" s="9" t="s">
        <v>157</v>
      </c>
      <c r="Q58" s="10" t="s">
        <v>158</v>
      </c>
      <c r="R58" s="9">
        <v>3</v>
      </c>
      <c r="S58" s="9">
        <v>0</v>
      </c>
      <c r="T58" s="9">
        <v>3</v>
      </c>
      <c r="U58" s="9">
        <v>3</v>
      </c>
      <c r="V58" s="9">
        <v>5</v>
      </c>
      <c r="W58" s="18" t="s">
        <v>159</v>
      </c>
      <c r="X58" s="2">
        <f>COUNTIF(I$5:I$106,P58)</f>
        <v>3</v>
      </c>
      <c r="Y58" s="2">
        <f t="shared" si="3"/>
        <v>0</v>
      </c>
    </row>
    <row r="59" spans="1:25" ht="15" customHeight="1" x14ac:dyDescent="0.2">
      <c r="A59" s="183"/>
      <c r="B59" s="91" t="s">
        <v>61</v>
      </c>
      <c r="C59" s="92"/>
      <c r="D59" s="91"/>
      <c r="E59" s="92"/>
      <c r="F59" s="106" t="s">
        <v>103</v>
      </c>
      <c r="G59" s="106" t="s">
        <v>104</v>
      </c>
      <c r="H59" s="135" t="s">
        <v>11</v>
      </c>
      <c r="I59" s="92"/>
      <c r="J59" s="92"/>
      <c r="K59" s="92"/>
      <c r="L59" s="106"/>
      <c r="M59" s="106"/>
      <c r="N59" s="107"/>
      <c r="O59" s="23"/>
      <c r="P59" s="9" t="s">
        <v>160</v>
      </c>
      <c r="Q59" s="10" t="s">
        <v>161</v>
      </c>
      <c r="R59" s="9">
        <v>0</v>
      </c>
      <c r="S59" s="9">
        <v>4</v>
      </c>
      <c r="T59" s="9">
        <v>0</v>
      </c>
      <c r="U59" s="9">
        <v>4</v>
      </c>
      <c r="V59" s="9">
        <v>2</v>
      </c>
      <c r="W59" s="14" t="s">
        <v>162</v>
      </c>
      <c r="X59" s="2">
        <f>COUNTIF(I$5:I$106,P59)</f>
        <v>4</v>
      </c>
      <c r="Y59" s="2">
        <f t="shared" si="3"/>
        <v>0</v>
      </c>
    </row>
    <row r="60" spans="1:25" ht="15" customHeight="1" x14ac:dyDescent="0.2">
      <c r="A60" s="183"/>
      <c r="B60" s="91"/>
      <c r="C60" s="92"/>
      <c r="D60" s="91"/>
      <c r="E60" s="92"/>
      <c r="F60" s="106"/>
      <c r="G60" s="106" t="s">
        <v>107</v>
      </c>
      <c r="H60" s="135">
        <v>0</v>
      </c>
      <c r="I60" s="92"/>
      <c r="J60" s="92"/>
      <c r="K60" s="92"/>
      <c r="L60" s="106"/>
      <c r="M60" s="106"/>
      <c r="N60" s="107"/>
      <c r="O60" s="23"/>
      <c r="P60" s="13"/>
      <c r="Q60" s="10" t="s">
        <v>60</v>
      </c>
      <c r="R60" s="9"/>
      <c r="S60" s="9"/>
      <c r="T60" s="9"/>
      <c r="U60" s="9"/>
      <c r="V60" s="9">
        <v>4</v>
      </c>
      <c r="W60" s="20"/>
    </row>
    <row r="61" spans="1:25" ht="15" customHeight="1" x14ac:dyDescent="0.2">
      <c r="A61" s="183"/>
      <c r="B61" s="91" t="s">
        <v>64</v>
      </c>
      <c r="C61" s="106"/>
      <c r="D61" s="106"/>
      <c r="E61" s="135"/>
      <c r="F61" s="106"/>
      <c r="G61" s="106"/>
      <c r="H61" s="135"/>
      <c r="I61" s="106"/>
      <c r="J61" s="106"/>
      <c r="K61" s="135"/>
      <c r="L61" s="106" t="str">
        <f>$P$82</f>
        <v>BTB411</v>
      </c>
      <c r="M61" s="106" t="str">
        <f>$Q$82</f>
        <v>MEZUNİYET ÇALIŞMASI I</v>
      </c>
      <c r="N61" s="107" t="s">
        <v>141</v>
      </c>
      <c r="O61" s="23"/>
      <c r="P61" s="13"/>
      <c r="Q61" s="10" t="s">
        <v>62</v>
      </c>
      <c r="R61" s="9"/>
      <c r="S61" s="9"/>
      <c r="T61" s="9"/>
      <c r="U61" s="9"/>
      <c r="V61" s="9">
        <v>3</v>
      </c>
      <c r="W61" s="20"/>
    </row>
    <row r="62" spans="1:25" ht="15" customHeight="1" x14ac:dyDescent="0.2">
      <c r="A62" s="183"/>
      <c r="B62" s="91"/>
      <c r="C62" s="106"/>
      <c r="D62" s="106"/>
      <c r="E62" s="135"/>
      <c r="F62" s="106"/>
      <c r="G62" s="106"/>
      <c r="H62" s="135"/>
      <c r="I62" s="106"/>
      <c r="J62" s="106"/>
      <c r="K62" s="135"/>
      <c r="L62" s="106"/>
      <c r="M62" s="106" t="str">
        <f>$W$82</f>
        <v>Bölüm Öğretim Üyeleri</v>
      </c>
      <c r="N62" s="107">
        <v>0</v>
      </c>
      <c r="O62" s="23"/>
      <c r="P62" s="13"/>
      <c r="Q62" s="10" t="s">
        <v>124</v>
      </c>
      <c r="R62" s="9"/>
      <c r="S62" s="9"/>
      <c r="T62" s="9"/>
      <c r="U62" s="9"/>
      <c r="V62" s="9">
        <v>4</v>
      </c>
      <c r="W62" s="20"/>
    </row>
    <row r="63" spans="1:25" ht="15" customHeight="1" x14ac:dyDescent="0.2">
      <c r="A63" s="183"/>
      <c r="B63" s="91" t="s">
        <v>71</v>
      </c>
      <c r="C63" s="106"/>
      <c r="D63" s="106"/>
      <c r="E63" s="135"/>
      <c r="F63" s="106"/>
      <c r="G63" s="106"/>
      <c r="H63" s="135"/>
      <c r="I63" s="106"/>
      <c r="J63" s="106"/>
      <c r="K63" s="135"/>
      <c r="L63" s="106" t="str">
        <f>L61</f>
        <v>BTB411</v>
      </c>
      <c r="M63" s="106" t="str">
        <f>M61</f>
        <v>MEZUNİYET ÇALIŞMASI I</v>
      </c>
      <c r="N63" s="120" t="s">
        <v>141</v>
      </c>
      <c r="O63" s="23"/>
      <c r="P63" s="13"/>
      <c r="Q63" s="10" t="s">
        <v>163</v>
      </c>
      <c r="R63" s="9"/>
      <c r="S63" s="9"/>
      <c r="T63" s="9"/>
      <c r="U63" s="9"/>
      <c r="V63" s="9">
        <v>3</v>
      </c>
      <c r="W63" s="20"/>
    </row>
    <row r="64" spans="1:25" ht="15" customHeight="1" thickBot="1" x14ac:dyDescent="0.25">
      <c r="A64" s="184"/>
      <c r="B64" s="113"/>
      <c r="C64" s="114"/>
      <c r="D64" s="114"/>
      <c r="E64" s="115"/>
      <c r="F64" s="116"/>
      <c r="G64" s="114"/>
      <c r="H64" s="115"/>
      <c r="I64" s="116"/>
      <c r="J64" s="114"/>
      <c r="K64" s="115"/>
      <c r="L64" s="116"/>
      <c r="M64" s="114" t="str">
        <f>M62</f>
        <v>Bölüm Öğretim Üyeleri</v>
      </c>
      <c r="N64" s="115">
        <v>0</v>
      </c>
      <c r="O64" s="23"/>
      <c r="P64" s="176" t="s">
        <v>164</v>
      </c>
      <c r="Q64" s="176"/>
      <c r="R64" s="176"/>
      <c r="S64" s="176"/>
      <c r="T64" s="176"/>
      <c r="U64" s="176"/>
      <c r="V64" s="176"/>
      <c r="W64" s="20"/>
    </row>
    <row r="65" spans="1:25" ht="15" customHeight="1" x14ac:dyDescent="0.2">
      <c r="A65" s="189" t="s">
        <v>165</v>
      </c>
      <c r="B65" s="101" t="s">
        <v>7</v>
      </c>
      <c r="C65" s="102" t="str">
        <f>$P$10</f>
        <v>BOZ101</v>
      </c>
      <c r="D65" s="102" t="s">
        <v>30</v>
      </c>
      <c r="E65" s="122" t="s">
        <v>8</v>
      </c>
      <c r="F65" s="94"/>
      <c r="G65" s="94"/>
      <c r="H65" s="94"/>
      <c r="I65" s="102" t="str">
        <f>$P$59</f>
        <v>BTB307</v>
      </c>
      <c r="J65" s="102" t="str">
        <f>$Q$59</f>
        <v>MESLEKİ UYGULAMA I</v>
      </c>
      <c r="K65" s="122" t="s">
        <v>17</v>
      </c>
      <c r="L65" s="94"/>
      <c r="M65" s="94"/>
      <c r="N65" s="95"/>
      <c r="O65" s="23"/>
      <c r="P65" s="9" t="s">
        <v>166</v>
      </c>
      <c r="Q65" s="10" t="s">
        <v>167</v>
      </c>
      <c r="R65" s="9">
        <v>2</v>
      </c>
      <c r="S65" s="9">
        <v>2</v>
      </c>
      <c r="T65" s="9">
        <v>3</v>
      </c>
      <c r="U65" s="9">
        <v>4</v>
      </c>
      <c r="V65" s="9">
        <v>4</v>
      </c>
      <c r="W65" s="20"/>
      <c r="X65" s="2">
        <f t="shared" ref="X65:X72" si="11">COUNTIF(I$5:I$106,P65)</f>
        <v>0</v>
      </c>
      <c r="Y65" s="2">
        <f t="shared" si="3"/>
        <v>100</v>
      </c>
    </row>
    <row r="66" spans="1:25" ht="15" customHeight="1" x14ac:dyDescent="0.2">
      <c r="A66" s="183"/>
      <c r="B66" s="100"/>
      <c r="C66" s="106"/>
      <c r="D66" s="106" t="s">
        <v>168</v>
      </c>
      <c r="E66" s="135">
        <v>1</v>
      </c>
      <c r="F66" s="92"/>
      <c r="G66" s="92"/>
      <c r="H66" s="92"/>
      <c r="I66" s="106"/>
      <c r="J66" s="106" t="str">
        <f>$W$59</f>
        <v>Bölüm Öğretim Üyeleri</v>
      </c>
      <c r="K66" s="135">
        <v>0</v>
      </c>
      <c r="L66" s="92"/>
      <c r="M66" s="92"/>
      <c r="N66" s="93"/>
      <c r="O66" s="21"/>
      <c r="P66" s="24" t="s">
        <v>150</v>
      </c>
      <c r="Q66" s="10" t="s">
        <v>169</v>
      </c>
      <c r="R66" s="9">
        <v>2</v>
      </c>
      <c r="S66" s="9">
        <v>2</v>
      </c>
      <c r="T66" s="9">
        <v>3</v>
      </c>
      <c r="U66" s="9">
        <v>4</v>
      </c>
      <c r="V66" s="9">
        <v>4</v>
      </c>
      <c r="W66" s="20" t="s">
        <v>170</v>
      </c>
      <c r="X66" s="2">
        <f t="shared" si="11"/>
        <v>4</v>
      </c>
      <c r="Y66" s="2">
        <f t="shared" si="3"/>
        <v>0</v>
      </c>
    </row>
    <row r="67" spans="1:25" ht="15" customHeight="1" x14ac:dyDescent="0.2">
      <c r="A67" s="183"/>
      <c r="B67" s="100" t="s">
        <v>14</v>
      </c>
      <c r="C67" s="106" t="str">
        <f t="shared" ref="C67" si="12">C65</f>
        <v>BOZ101</v>
      </c>
      <c r="D67" s="106" t="s">
        <v>30</v>
      </c>
      <c r="E67" s="135" t="s">
        <v>8</v>
      </c>
      <c r="F67" s="121" t="str">
        <f>$P$38</f>
        <v>BTB203</v>
      </c>
      <c r="G67" s="119" t="str">
        <f>$Q$38</f>
        <v>BİYOKİMYA</v>
      </c>
      <c r="H67" s="120" t="s">
        <v>141</v>
      </c>
      <c r="I67" s="106" t="str">
        <f t="shared" ref="I67:J67" si="13">I65</f>
        <v>BTB307</v>
      </c>
      <c r="J67" s="106" t="str">
        <f t="shared" si="13"/>
        <v>MESLEKİ UYGULAMA I</v>
      </c>
      <c r="K67" s="135" t="s">
        <v>17</v>
      </c>
      <c r="L67" s="92"/>
      <c r="M67" s="92"/>
      <c r="N67" s="93"/>
      <c r="O67" s="21"/>
      <c r="P67" s="9" t="s">
        <v>77</v>
      </c>
      <c r="Q67" s="10" t="s">
        <v>78</v>
      </c>
      <c r="R67" s="9">
        <v>2</v>
      </c>
      <c r="S67" s="9">
        <v>0</v>
      </c>
      <c r="T67" s="9">
        <v>2</v>
      </c>
      <c r="U67" s="9">
        <v>2</v>
      </c>
      <c r="V67" s="9">
        <v>3</v>
      </c>
      <c r="W67" s="20" t="s">
        <v>159</v>
      </c>
      <c r="X67" s="2">
        <f t="shared" si="11"/>
        <v>2</v>
      </c>
      <c r="Y67" s="2">
        <f t="shared" si="3"/>
        <v>0</v>
      </c>
    </row>
    <row r="68" spans="1:25" ht="15" customHeight="1" x14ac:dyDescent="0.2">
      <c r="A68" s="183"/>
      <c r="B68" s="100"/>
      <c r="C68" s="106"/>
      <c r="D68" s="106" t="s">
        <v>168</v>
      </c>
      <c r="E68" s="135">
        <v>1</v>
      </c>
      <c r="F68" s="106"/>
      <c r="G68" s="106" t="s">
        <v>217</v>
      </c>
      <c r="H68" s="135">
        <v>1</v>
      </c>
      <c r="I68" s="106"/>
      <c r="J68" s="106" t="str">
        <f>J66</f>
        <v>Bölüm Öğretim Üyeleri</v>
      </c>
      <c r="K68" s="135">
        <v>0</v>
      </c>
      <c r="L68" s="92"/>
      <c r="M68" s="92"/>
      <c r="N68" s="93"/>
      <c r="O68" s="21"/>
      <c r="P68" s="9" t="s">
        <v>171</v>
      </c>
      <c r="Q68" s="10" t="s">
        <v>172</v>
      </c>
      <c r="R68" s="9">
        <v>2</v>
      </c>
      <c r="S68" s="9">
        <v>2</v>
      </c>
      <c r="T68" s="9">
        <v>3</v>
      </c>
      <c r="U68" s="9">
        <v>4</v>
      </c>
      <c r="V68" s="9">
        <v>4</v>
      </c>
      <c r="W68" s="25" t="s">
        <v>173</v>
      </c>
      <c r="X68" s="2">
        <f t="shared" si="11"/>
        <v>0</v>
      </c>
      <c r="Y68" s="2">
        <f t="shared" si="3"/>
        <v>100</v>
      </c>
    </row>
    <row r="69" spans="1:25" ht="15" customHeight="1" x14ac:dyDescent="0.2">
      <c r="A69" s="183"/>
      <c r="B69" s="100" t="s">
        <v>20</v>
      </c>
      <c r="C69" s="106" t="str">
        <f>$P$11</f>
        <v>BOZ103</v>
      </c>
      <c r="D69" s="106" t="str">
        <f>$Q$11</f>
        <v>ATATÜRK İLKELERİ VE İNKİLAP TARİHİ- I-</v>
      </c>
      <c r="E69" s="135" t="s">
        <v>8</v>
      </c>
      <c r="F69" s="106" t="str">
        <f>F67</f>
        <v>BTB203</v>
      </c>
      <c r="G69" s="106" t="str">
        <f>G67</f>
        <v>BİYOKİMYA</v>
      </c>
      <c r="H69" s="135" t="s">
        <v>141</v>
      </c>
      <c r="I69" s="106" t="str">
        <f>I67</f>
        <v>BTB307</v>
      </c>
      <c r="J69" s="106" t="str">
        <f>J67</f>
        <v>MESLEKİ UYGULAMA I</v>
      </c>
      <c r="K69" s="135" t="s">
        <v>17</v>
      </c>
      <c r="L69" s="92"/>
      <c r="M69" s="92"/>
      <c r="N69" s="93"/>
      <c r="O69" s="23"/>
      <c r="P69" s="9" t="s">
        <v>174</v>
      </c>
      <c r="Q69" s="10" t="s">
        <v>175</v>
      </c>
      <c r="R69" s="9">
        <v>3</v>
      </c>
      <c r="S69" s="9">
        <v>0</v>
      </c>
      <c r="T69" s="9">
        <v>3</v>
      </c>
      <c r="U69" s="9">
        <v>3</v>
      </c>
      <c r="V69" s="9">
        <v>4</v>
      </c>
      <c r="W69" s="26" t="s">
        <v>128</v>
      </c>
      <c r="X69" s="2">
        <f t="shared" si="11"/>
        <v>0</v>
      </c>
      <c r="Y69" s="2">
        <f t="shared" si="3"/>
        <v>100</v>
      </c>
    </row>
    <row r="70" spans="1:25" ht="15" customHeight="1" x14ac:dyDescent="0.2">
      <c r="A70" s="183"/>
      <c r="B70" s="100"/>
      <c r="C70" s="106"/>
      <c r="D70" s="106" t="s">
        <v>224</v>
      </c>
      <c r="E70" s="135">
        <v>1</v>
      </c>
      <c r="F70" s="106"/>
      <c r="G70" s="106" t="str">
        <f>G68</f>
        <v>Doç. Dr. Sabahattin CÖMERTPAY</v>
      </c>
      <c r="H70" s="135">
        <v>1</v>
      </c>
      <c r="I70" s="106"/>
      <c r="J70" s="106" t="str">
        <f>J68</f>
        <v>Bölüm Öğretim Üyeleri</v>
      </c>
      <c r="K70" s="135">
        <v>0</v>
      </c>
      <c r="L70" s="92"/>
      <c r="M70" s="92"/>
      <c r="N70" s="93"/>
      <c r="O70" s="23"/>
      <c r="P70" s="9" t="s">
        <v>176</v>
      </c>
      <c r="Q70" s="10" t="s">
        <v>177</v>
      </c>
      <c r="R70" s="9">
        <v>2</v>
      </c>
      <c r="S70" s="9">
        <v>0</v>
      </c>
      <c r="T70" s="9">
        <v>2</v>
      </c>
      <c r="U70" s="9">
        <v>2</v>
      </c>
      <c r="V70" s="9">
        <v>3</v>
      </c>
      <c r="W70" s="20" t="s">
        <v>178</v>
      </c>
      <c r="X70" s="2">
        <f t="shared" si="11"/>
        <v>0</v>
      </c>
      <c r="Y70" s="2">
        <f t="shared" si="3"/>
        <v>100</v>
      </c>
    </row>
    <row r="71" spans="1:25" ht="15" customHeight="1" x14ac:dyDescent="0.2">
      <c r="A71" s="183"/>
      <c r="B71" s="100" t="s">
        <v>32</v>
      </c>
      <c r="C71" s="106" t="str">
        <f t="shared" ref="C71:D71" si="14">C69</f>
        <v>BOZ103</v>
      </c>
      <c r="D71" s="106" t="str">
        <f t="shared" si="14"/>
        <v>ATATÜRK İLKELERİ VE İNKİLAP TARİHİ- I-</v>
      </c>
      <c r="E71" s="135" t="str">
        <f>E69</f>
        <v>ZF-UZ-2</v>
      </c>
      <c r="F71" s="106" t="str">
        <f>F69</f>
        <v>BTB203</v>
      </c>
      <c r="G71" s="106" t="str">
        <f>G69</f>
        <v>BİYOKİMYA</v>
      </c>
      <c r="H71" s="135" t="s">
        <v>141</v>
      </c>
      <c r="I71" s="106" t="str">
        <f>I69</f>
        <v>BTB307</v>
      </c>
      <c r="J71" s="106" t="str">
        <f>J69</f>
        <v>MESLEKİ UYGULAMA I</v>
      </c>
      <c r="K71" s="135" t="s">
        <v>17</v>
      </c>
      <c r="L71" s="92"/>
      <c r="M71" s="92"/>
      <c r="N71" s="93"/>
      <c r="O71" s="23"/>
      <c r="P71" s="27" t="s">
        <v>179</v>
      </c>
      <c r="Q71" s="28" t="s">
        <v>180</v>
      </c>
      <c r="R71" s="9">
        <v>2</v>
      </c>
      <c r="S71" s="9">
        <v>0</v>
      </c>
      <c r="T71" s="9">
        <v>2</v>
      </c>
      <c r="U71" s="9">
        <v>2</v>
      </c>
      <c r="V71" s="9">
        <v>3</v>
      </c>
      <c r="W71" s="20" t="s">
        <v>147</v>
      </c>
      <c r="X71" s="2">
        <f t="shared" si="11"/>
        <v>2</v>
      </c>
      <c r="Y71" s="2">
        <f t="shared" si="3"/>
        <v>0</v>
      </c>
    </row>
    <row r="72" spans="1:25" ht="15" customHeight="1" x14ac:dyDescent="0.2">
      <c r="A72" s="183"/>
      <c r="B72" s="100"/>
      <c r="C72" s="106"/>
      <c r="D72" s="106" t="str">
        <f>D70</f>
        <v>Öğr.Gör.Ali AKYILDIZ</v>
      </c>
      <c r="E72" s="135">
        <v>1</v>
      </c>
      <c r="F72" s="106"/>
      <c r="G72" s="106" t="str">
        <f>G70</f>
        <v>Doç. Dr. Sabahattin CÖMERTPAY</v>
      </c>
      <c r="H72" s="135">
        <v>1</v>
      </c>
      <c r="I72" s="106"/>
      <c r="J72" s="106" t="str">
        <f>J70</f>
        <v>Bölüm Öğretim Üyeleri</v>
      </c>
      <c r="K72" s="135">
        <v>0</v>
      </c>
      <c r="L72" s="153"/>
      <c r="M72" s="153"/>
      <c r="N72" s="93"/>
      <c r="O72" s="23"/>
      <c r="P72" s="27" t="s">
        <v>181</v>
      </c>
      <c r="Q72" s="10" t="s">
        <v>182</v>
      </c>
      <c r="R72" s="9">
        <v>3</v>
      </c>
      <c r="S72" s="9">
        <v>0</v>
      </c>
      <c r="T72" s="9">
        <v>3</v>
      </c>
      <c r="U72" s="9">
        <v>3</v>
      </c>
      <c r="V72" s="9">
        <v>4</v>
      </c>
      <c r="W72" s="20" t="s">
        <v>107</v>
      </c>
      <c r="X72" s="2">
        <f t="shared" si="11"/>
        <v>0</v>
      </c>
      <c r="Y72" s="2">
        <f t="shared" si="3"/>
        <v>100</v>
      </c>
    </row>
    <row r="73" spans="1:25" ht="15" customHeight="1" x14ac:dyDescent="0.2">
      <c r="A73" s="183"/>
      <c r="B73" s="100" t="s">
        <v>39</v>
      </c>
      <c r="C73" s="106" t="str">
        <f>$P$12</f>
        <v>BOZ121</v>
      </c>
      <c r="D73" s="106" t="str">
        <f>$Q$12</f>
        <v>İNGİLİZCE I</v>
      </c>
      <c r="E73" s="135" t="s">
        <v>8</v>
      </c>
      <c r="F73" s="91" t="s">
        <v>121</v>
      </c>
      <c r="G73" s="91" t="s">
        <v>122</v>
      </c>
      <c r="H73" s="92" t="s">
        <v>17</v>
      </c>
      <c r="I73" s="91" t="s">
        <v>157</v>
      </c>
      <c r="J73" s="91" t="s">
        <v>158</v>
      </c>
      <c r="K73" s="135" t="s">
        <v>141</v>
      </c>
      <c r="L73" s="92"/>
      <c r="M73" s="92"/>
      <c r="N73" s="93"/>
      <c r="O73" s="23"/>
      <c r="P73" s="13"/>
      <c r="Q73" s="19" t="s">
        <v>102</v>
      </c>
      <c r="R73" s="8">
        <f>SUM(R56:R63)</f>
        <v>8</v>
      </c>
      <c r="S73" s="8">
        <f>SUM(S56:S63)</f>
        <v>6</v>
      </c>
      <c r="T73" s="8">
        <f>SUM(T56:T63)</f>
        <v>9</v>
      </c>
      <c r="U73" s="8"/>
      <c r="V73" s="8">
        <f>SUM(V56:V63)</f>
        <v>30</v>
      </c>
      <c r="W73" s="8"/>
    </row>
    <row r="74" spans="1:25" ht="15" customHeight="1" x14ac:dyDescent="0.2">
      <c r="A74" s="183"/>
      <c r="B74" s="100"/>
      <c r="C74" s="106"/>
      <c r="D74" s="106" t="s">
        <v>12</v>
      </c>
      <c r="E74" s="135">
        <v>1</v>
      </c>
      <c r="F74" s="91"/>
      <c r="G74" s="91" t="s">
        <v>185</v>
      </c>
      <c r="H74" s="92">
        <v>1</v>
      </c>
      <c r="I74" s="91"/>
      <c r="J74" s="91" t="s">
        <v>83</v>
      </c>
      <c r="K74" s="92">
        <v>1</v>
      </c>
      <c r="L74" s="92"/>
      <c r="M74" s="92"/>
      <c r="N74" s="93"/>
      <c r="P74" s="13"/>
    </row>
    <row r="75" spans="1:25" ht="15" customHeight="1" x14ac:dyDescent="0.2">
      <c r="A75" s="183"/>
      <c r="B75" s="100" t="s">
        <v>50</v>
      </c>
      <c r="C75" s="106" t="str">
        <f t="shared" ref="C75" si="15">C73</f>
        <v>BOZ121</v>
      </c>
      <c r="D75" s="106" t="str">
        <f>D73</f>
        <v>İNGİLİZCE I</v>
      </c>
      <c r="E75" s="135" t="str">
        <f>E73</f>
        <v>ZF-UZ-2</v>
      </c>
      <c r="F75" s="91" t="s">
        <v>121</v>
      </c>
      <c r="G75" s="91" t="s">
        <v>122</v>
      </c>
      <c r="H75" s="92" t="s">
        <v>17</v>
      </c>
      <c r="I75" s="91" t="s">
        <v>157</v>
      </c>
      <c r="J75" s="91" t="s">
        <v>158</v>
      </c>
      <c r="K75" s="135" t="s">
        <v>141</v>
      </c>
      <c r="L75" s="92"/>
      <c r="M75" s="92"/>
      <c r="N75" s="93"/>
      <c r="P75" s="176" t="s">
        <v>187</v>
      </c>
      <c r="Q75" s="176"/>
      <c r="R75" s="176"/>
      <c r="S75" s="176"/>
      <c r="T75" s="176"/>
      <c r="U75" s="176"/>
      <c r="V75" s="176"/>
      <c r="W75" s="177"/>
    </row>
    <row r="76" spans="1:25" ht="15" customHeight="1" x14ac:dyDescent="0.2">
      <c r="A76" s="183"/>
      <c r="B76" s="100"/>
      <c r="C76" s="106"/>
      <c r="D76" s="106" t="str">
        <f>D74</f>
        <v>Öğr.Gör.Firdevse SEZAL</v>
      </c>
      <c r="E76" s="135">
        <v>1</v>
      </c>
      <c r="F76" s="91"/>
      <c r="G76" s="91" t="s">
        <v>185</v>
      </c>
      <c r="H76" s="92">
        <v>1</v>
      </c>
      <c r="I76" s="91"/>
      <c r="J76" s="91" t="s">
        <v>83</v>
      </c>
      <c r="K76" s="92">
        <v>1</v>
      </c>
      <c r="L76" s="92"/>
      <c r="M76" s="92"/>
      <c r="N76" s="93"/>
      <c r="P76" s="8" t="s">
        <v>21</v>
      </c>
      <c r="Q76" s="8" t="s">
        <v>22</v>
      </c>
      <c r="R76" s="8" t="s">
        <v>23</v>
      </c>
      <c r="S76" s="8" t="s">
        <v>24</v>
      </c>
      <c r="T76" s="8" t="s">
        <v>25</v>
      </c>
      <c r="U76" s="8"/>
      <c r="V76" s="8" t="s">
        <v>27</v>
      </c>
      <c r="W76" s="8" t="s">
        <v>28</v>
      </c>
    </row>
    <row r="77" spans="1:25" ht="15" customHeight="1" x14ac:dyDescent="0.2">
      <c r="A77" s="183"/>
      <c r="B77" s="100" t="s">
        <v>57</v>
      </c>
      <c r="C77" s="157"/>
      <c r="D77" s="158"/>
      <c r="E77" s="157"/>
      <c r="F77" s="91" t="s">
        <v>121</v>
      </c>
      <c r="G77" s="91" t="s">
        <v>122</v>
      </c>
      <c r="H77" s="92" t="s">
        <v>17</v>
      </c>
      <c r="I77" s="91" t="s">
        <v>157</v>
      </c>
      <c r="J77" s="91" t="s">
        <v>158</v>
      </c>
      <c r="K77" s="135" t="s">
        <v>141</v>
      </c>
      <c r="L77" s="92"/>
      <c r="M77" s="92"/>
      <c r="N77" s="93"/>
      <c r="P77" s="9" t="s">
        <v>132</v>
      </c>
      <c r="Q77" s="10" t="s">
        <v>133</v>
      </c>
      <c r="R77" s="9">
        <v>3</v>
      </c>
      <c r="S77" s="9">
        <v>0</v>
      </c>
      <c r="T77" s="9">
        <v>3</v>
      </c>
      <c r="U77" s="9">
        <v>3</v>
      </c>
      <c r="V77" s="9">
        <v>4</v>
      </c>
      <c r="W77" s="20" t="s">
        <v>189</v>
      </c>
      <c r="X77" s="2">
        <f t="shared" ref="X77:X82" si="16">COUNTIF(L$5:L$106,P77)</f>
        <v>3</v>
      </c>
      <c r="Y77" s="2">
        <f t="shared" ref="Y77:Y90" si="17">IF(U77=X77,0,100)</f>
        <v>0</v>
      </c>
    </row>
    <row r="78" spans="1:25" ht="15" customHeight="1" x14ac:dyDescent="0.2">
      <c r="A78" s="183"/>
      <c r="B78" s="100"/>
      <c r="C78" s="157"/>
      <c r="D78" s="158"/>
      <c r="E78" s="157"/>
      <c r="F78" s="91"/>
      <c r="G78" s="91" t="s">
        <v>185</v>
      </c>
      <c r="H78" s="92">
        <v>0</v>
      </c>
      <c r="I78" s="91"/>
      <c r="J78" s="91" t="s">
        <v>83</v>
      </c>
      <c r="K78" s="92">
        <v>1</v>
      </c>
      <c r="L78" s="92"/>
      <c r="M78" s="92"/>
      <c r="N78" s="93"/>
      <c r="P78" s="9" t="s">
        <v>91</v>
      </c>
      <c r="Q78" s="10" t="s">
        <v>92</v>
      </c>
      <c r="R78" s="9">
        <v>2</v>
      </c>
      <c r="S78" s="9">
        <v>0</v>
      </c>
      <c r="T78" s="9">
        <v>2</v>
      </c>
      <c r="U78" s="9">
        <v>2</v>
      </c>
      <c r="V78" s="9">
        <v>4</v>
      </c>
      <c r="W78" s="20" t="s">
        <v>159</v>
      </c>
      <c r="X78" s="2">
        <f t="shared" si="16"/>
        <v>2</v>
      </c>
      <c r="Y78" s="2">
        <f t="shared" si="17"/>
        <v>0</v>
      </c>
    </row>
    <row r="79" spans="1:25" ht="15" customHeight="1" x14ac:dyDescent="0.2">
      <c r="A79" s="183"/>
      <c r="B79" s="100" t="s">
        <v>61</v>
      </c>
      <c r="C79" s="106" t="str">
        <f>$P$29</f>
        <v>BSS103</v>
      </c>
      <c r="D79" s="106" t="str">
        <f>$Q$29</f>
        <v>GİRİŞMCİLİK VE STRATEJİ (SEÇ.)</v>
      </c>
      <c r="E79" s="135" t="s">
        <v>188</v>
      </c>
      <c r="F79" s="91" t="s">
        <v>121</v>
      </c>
      <c r="G79" s="91" t="s">
        <v>122</v>
      </c>
      <c r="H79" s="92" t="s">
        <v>17</v>
      </c>
      <c r="I79" s="92"/>
      <c r="J79" s="92"/>
      <c r="K79" s="92"/>
      <c r="L79" s="92"/>
      <c r="M79" s="92"/>
      <c r="N79" s="93"/>
      <c r="P79" s="9" t="s">
        <v>190</v>
      </c>
      <c r="Q79" s="10" t="s">
        <v>191</v>
      </c>
      <c r="R79" s="9">
        <v>2</v>
      </c>
      <c r="S79" s="9">
        <v>2</v>
      </c>
      <c r="T79" s="9">
        <v>3</v>
      </c>
      <c r="U79" s="9">
        <v>4</v>
      </c>
      <c r="V79" s="9">
        <v>4</v>
      </c>
      <c r="W79" s="20" t="s">
        <v>178</v>
      </c>
      <c r="X79" s="2">
        <f t="shared" si="16"/>
        <v>4</v>
      </c>
      <c r="Y79" s="2">
        <f t="shared" si="17"/>
        <v>0</v>
      </c>
    </row>
    <row r="80" spans="1:25" ht="15" customHeight="1" x14ac:dyDescent="0.2">
      <c r="A80" s="183"/>
      <c r="B80" s="100"/>
      <c r="C80" s="106"/>
      <c r="D80" s="106" t="str">
        <f>$W$29</f>
        <v>Dr.Ö.Ü.Hasan Burak AĞIR</v>
      </c>
      <c r="E80" s="135">
        <v>1</v>
      </c>
      <c r="F80" s="91"/>
      <c r="G80" s="91" t="s">
        <v>185</v>
      </c>
      <c r="H80" s="92">
        <v>0</v>
      </c>
      <c r="I80" s="92"/>
      <c r="J80" s="92"/>
      <c r="K80" s="92"/>
      <c r="L80" s="92"/>
      <c r="M80" s="92"/>
      <c r="N80" s="93"/>
      <c r="P80" s="9" t="s">
        <v>9</v>
      </c>
      <c r="Q80" s="10" t="s">
        <v>10</v>
      </c>
      <c r="R80" s="9">
        <v>2</v>
      </c>
      <c r="S80" s="9">
        <v>2</v>
      </c>
      <c r="T80" s="9">
        <v>3</v>
      </c>
      <c r="U80" s="9">
        <v>4</v>
      </c>
      <c r="V80" s="9">
        <v>4</v>
      </c>
      <c r="W80" s="20" t="s">
        <v>192</v>
      </c>
      <c r="X80" s="2">
        <f t="shared" si="16"/>
        <v>4</v>
      </c>
      <c r="Y80" s="2">
        <f t="shared" si="17"/>
        <v>0</v>
      </c>
    </row>
    <row r="81" spans="1:26" ht="15" customHeight="1" x14ac:dyDescent="0.2">
      <c r="A81" s="183"/>
      <c r="B81" s="100" t="s">
        <v>64</v>
      </c>
      <c r="C81" s="106" t="str">
        <f>C79</f>
        <v>BSS103</v>
      </c>
      <c r="D81" s="106" t="str">
        <f>D79</f>
        <v>GİRİŞMCİLİK VE STRATEJİ (SEÇ.)</v>
      </c>
      <c r="E81" s="135" t="str">
        <f>E79</f>
        <v>ZF-UZ-1</v>
      </c>
      <c r="F81" s="106"/>
      <c r="G81" s="106"/>
      <c r="H81" s="135"/>
      <c r="I81" s="106"/>
      <c r="J81" s="106"/>
      <c r="K81" s="135"/>
      <c r="L81" s="106"/>
      <c r="M81" s="106"/>
      <c r="N81" s="107"/>
      <c r="P81" s="10" t="s">
        <v>42</v>
      </c>
      <c r="Q81" s="10" t="s">
        <v>43</v>
      </c>
      <c r="R81" s="9">
        <v>2</v>
      </c>
      <c r="S81" s="9">
        <v>2</v>
      </c>
      <c r="T81" s="9">
        <v>3</v>
      </c>
      <c r="U81" s="9">
        <v>4</v>
      </c>
      <c r="V81" s="9">
        <v>4</v>
      </c>
      <c r="W81" s="20" t="s">
        <v>147</v>
      </c>
      <c r="X81" s="2">
        <f t="shared" si="16"/>
        <v>4</v>
      </c>
      <c r="Y81" s="2">
        <f t="shared" si="17"/>
        <v>0</v>
      </c>
      <c r="Z81" s="29"/>
    </row>
    <row r="82" spans="1:26" ht="15" customHeight="1" x14ac:dyDescent="0.2">
      <c r="A82" s="183"/>
      <c r="B82" s="100"/>
      <c r="C82" s="106"/>
      <c r="D82" s="106" t="str">
        <f>D80</f>
        <v>Dr.Ö.Ü.Hasan Burak AĞIR</v>
      </c>
      <c r="E82" s="135">
        <v>1</v>
      </c>
      <c r="F82" s="106"/>
      <c r="G82" s="106"/>
      <c r="H82" s="135"/>
      <c r="I82" s="106"/>
      <c r="J82" s="106"/>
      <c r="K82" s="135"/>
      <c r="L82" s="106"/>
      <c r="M82" s="106"/>
      <c r="N82" s="107"/>
      <c r="P82" s="9" t="s">
        <v>193</v>
      </c>
      <c r="Q82" s="10" t="s">
        <v>194</v>
      </c>
      <c r="R82" s="9">
        <v>0</v>
      </c>
      <c r="S82" s="9">
        <v>2</v>
      </c>
      <c r="T82" s="9">
        <v>0</v>
      </c>
      <c r="U82" s="9">
        <v>2</v>
      </c>
      <c r="V82" s="9">
        <v>4</v>
      </c>
      <c r="W82" s="14" t="s">
        <v>162</v>
      </c>
      <c r="X82" s="2">
        <f t="shared" si="16"/>
        <v>2</v>
      </c>
      <c r="Y82" s="2">
        <f t="shared" si="17"/>
        <v>0</v>
      </c>
    </row>
    <row r="83" spans="1:26" ht="15" customHeight="1" x14ac:dyDescent="0.2">
      <c r="A83" s="183"/>
      <c r="B83" s="100" t="s">
        <v>71</v>
      </c>
      <c r="C83" s="106"/>
      <c r="D83" s="106"/>
      <c r="E83" s="135"/>
      <c r="F83" s="106"/>
      <c r="G83" s="106"/>
      <c r="H83" s="135"/>
      <c r="I83" s="106"/>
      <c r="J83" s="106"/>
      <c r="K83" s="135"/>
      <c r="L83" s="106"/>
      <c r="M83" s="106"/>
      <c r="N83" s="107"/>
      <c r="P83" s="13"/>
      <c r="Q83" s="10" t="s">
        <v>60</v>
      </c>
      <c r="R83" s="9"/>
      <c r="S83" s="9"/>
      <c r="T83" s="9"/>
      <c r="U83" s="9"/>
      <c r="V83" s="9">
        <v>3</v>
      </c>
      <c r="W83" s="20"/>
    </row>
    <row r="84" spans="1:26" ht="15" customHeight="1" thickBot="1" x14ac:dyDescent="0.25">
      <c r="A84" s="184"/>
      <c r="B84" s="113"/>
      <c r="C84" s="114"/>
      <c r="D84" s="114"/>
      <c r="E84" s="123"/>
      <c r="F84" s="114"/>
      <c r="G84" s="114"/>
      <c r="H84" s="123"/>
      <c r="I84" s="114"/>
      <c r="J84" s="114"/>
      <c r="K84" s="123"/>
      <c r="L84" s="114"/>
      <c r="M84" s="114"/>
      <c r="N84" s="115"/>
      <c r="P84" s="13"/>
      <c r="Q84" s="10" t="s">
        <v>62</v>
      </c>
      <c r="R84" s="9"/>
      <c r="S84" s="9"/>
      <c r="T84" s="9"/>
      <c r="U84" s="9"/>
      <c r="V84" s="9">
        <v>3</v>
      </c>
      <c r="W84" s="20"/>
    </row>
    <row r="85" spans="1:26" ht="15" customHeight="1" x14ac:dyDescent="0.2">
      <c r="A85" s="183" t="s">
        <v>195</v>
      </c>
      <c r="B85" s="154" t="s">
        <v>7</v>
      </c>
      <c r="C85" s="155"/>
      <c r="D85" s="128"/>
      <c r="E85" s="155"/>
      <c r="F85" s="151" t="s">
        <v>226</v>
      </c>
      <c r="G85" s="151" t="s">
        <v>227</v>
      </c>
      <c r="H85" s="145" t="s">
        <v>188</v>
      </c>
      <c r="I85" s="155"/>
      <c r="J85" s="155"/>
      <c r="K85" s="155"/>
      <c r="L85" s="155"/>
      <c r="M85" s="155"/>
      <c r="N85" s="156"/>
      <c r="P85" s="176" t="s">
        <v>196</v>
      </c>
      <c r="Q85" s="176"/>
      <c r="R85" s="176"/>
      <c r="S85" s="176"/>
      <c r="T85" s="176"/>
      <c r="U85" s="176"/>
      <c r="V85" s="176"/>
      <c r="W85" s="20"/>
    </row>
    <row r="86" spans="1:26" ht="15" customHeight="1" x14ac:dyDescent="0.2">
      <c r="A86" s="183"/>
      <c r="B86" s="100"/>
      <c r="C86" s="92"/>
      <c r="D86" s="91"/>
      <c r="E86" s="92"/>
      <c r="F86" s="150"/>
      <c r="G86" s="150" t="s">
        <v>228</v>
      </c>
      <c r="H86" s="145">
        <v>1</v>
      </c>
      <c r="I86" s="92"/>
      <c r="J86" s="92"/>
      <c r="K86" s="92"/>
      <c r="L86" s="92"/>
      <c r="M86" s="92"/>
      <c r="N86" s="93"/>
      <c r="P86" s="9" t="s">
        <v>198</v>
      </c>
      <c r="Q86" s="10" t="s">
        <v>199</v>
      </c>
      <c r="R86" s="9">
        <v>2</v>
      </c>
      <c r="S86" s="9">
        <v>0</v>
      </c>
      <c r="T86" s="9">
        <v>2</v>
      </c>
      <c r="U86" s="9">
        <v>2</v>
      </c>
      <c r="V86" s="9">
        <v>3</v>
      </c>
      <c r="W86" s="20" t="s">
        <v>178</v>
      </c>
      <c r="X86" s="2">
        <f>COUNTIF(L$5:L$106,P86)</f>
        <v>0</v>
      </c>
      <c r="Y86" s="2">
        <f t="shared" si="17"/>
        <v>100</v>
      </c>
    </row>
    <row r="87" spans="1:26" ht="15" customHeight="1" x14ac:dyDescent="0.2">
      <c r="A87" s="183"/>
      <c r="B87" s="91" t="s">
        <v>14</v>
      </c>
      <c r="C87" s="92"/>
      <c r="D87" s="91"/>
      <c r="E87" s="92"/>
      <c r="F87" s="150" t="s">
        <v>226</v>
      </c>
      <c r="G87" s="150" t="s">
        <v>227</v>
      </c>
      <c r="H87" s="146" t="s">
        <v>188</v>
      </c>
      <c r="I87" s="92"/>
      <c r="J87" s="92"/>
      <c r="K87" s="92"/>
      <c r="L87" s="92"/>
      <c r="M87" s="92"/>
      <c r="N87" s="93"/>
      <c r="P87" s="9" t="s">
        <v>201</v>
      </c>
      <c r="Q87" s="10" t="s">
        <v>202</v>
      </c>
      <c r="R87" s="9">
        <v>1</v>
      </c>
      <c r="S87" s="9">
        <v>2</v>
      </c>
      <c r="T87" s="9">
        <v>2</v>
      </c>
      <c r="U87" s="9">
        <v>3</v>
      </c>
      <c r="V87" s="9">
        <v>3</v>
      </c>
      <c r="W87" s="20" t="s">
        <v>178</v>
      </c>
      <c r="X87" s="2">
        <f>COUNTIF(L$5:L$106,P87)</f>
        <v>0</v>
      </c>
      <c r="Y87" s="2">
        <f t="shared" si="17"/>
        <v>100</v>
      </c>
    </row>
    <row r="88" spans="1:26" ht="15" customHeight="1" x14ac:dyDescent="0.2">
      <c r="A88" s="183"/>
      <c r="B88" s="91"/>
      <c r="C88" s="92"/>
      <c r="D88" s="91"/>
      <c r="E88" s="92"/>
      <c r="F88" s="150"/>
      <c r="G88" s="150" t="s">
        <v>228</v>
      </c>
      <c r="H88" s="147">
        <v>1</v>
      </c>
      <c r="I88" s="92"/>
      <c r="J88" s="92"/>
      <c r="K88" s="92"/>
      <c r="L88" s="92"/>
      <c r="M88" s="92"/>
      <c r="N88" s="93"/>
      <c r="P88" s="9" t="s">
        <v>203</v>
      </c>
      <c r="Q88" s="10" t="s">
        <v>204</v>
      </c>
      <c r="R88" s="9">
        <v>2</v>
      </c>
      <c r="S88" s="9">
        <v>0</v>
      </c>
      <c r="T88" s="9">
        <v>2</v>
      </c>
      <c r="U88" s="9">
        <v>2</v>
      </c>
      <c r="V88" s="9">
        <v>3</v>
      </c>
      <c r="W88" s="20"/>
      <c r="X88" s="2">
        <f>COUNTIF(L$5:L$106,P88)</f>
        <v>0</v>
      </c>
      <c r="Y88" s="2">
        <f t="shared" si="17"/>
        <v>100</v>
      </c>
    </row>
    <row r="89" spans="1:26" ht="15" customHeight="1" x14ac:dyDescent="0.2">
      <c r="A89" s="183"/>
      <c r="B89" s="91" t="s">
        <v>20</v>
      </c>
      <c r="C89" s="92"/>
      <c r="D89" s="91"/>
      <c r="E89" s="92"/>
      <c r="F89" s="129"/>
      <c r="G89" s="129"/>
      <c r="H89" s="143"/>
      <c r="I89" s="150" t="s">
        <v>232</v>
      </c>
      <c r="J89" s="144" t="s">
        <v>233</v>
      </c>
      <c r="K89" s="144" t="s">
        <v>188</v>
      </c>
      <c r="L89" s="92"/>
      <c r="M89" s="92"/>
      <c r="N89" s="93"/>
      <c r="P89" s="9" t="s">
        <v>205</v>
      </c>
      <c r="Q89" s="10" t="s">
        <v>206</v>
      </c>
      <c r="R89" s="9">
        <v>2</v>
      </c>
      <c r="S89" s="9">
        <v>0</v>
      </c>
      <c r="T89" s="9">
        <v>2</v>
      </c>
      <c r="U89" s="9">
        <v>2</v>
      </c>
      <c r="V89" s="9">
        <v>3</v>
      </c>
      <c r="W89" s="20" t="s">
        <v>170</v>
      </c>
      <c r="X89" s="2">
        <f>COUNTIF(L$5:L$106,P89)</f>
        <v>0</v>
      </c>
      <c r="Y89" s="2">
        <f t="shared" si="17"/>
        <v>100</v>
      </c>
    </row>
    <row r="90" spans="1:26" ht="15" customHeight="1" x14ac:dyDescent="0.2">
      <c r="A90" s="183"/>
      <c r="B90" s="91"/>
      <c r="C90" s="92"/>
      <c r="D90" s="91"/>
      <c r="E90" s="92"/>
      <c r="F90" s="129"/>
      <c r="G90" s="129"/>
      <c r="H90" s="143"/>
      <c r="I90" s="150"/>
      <c r="J90" s="144" t="s">
        <v>234</v>
      </c>
      <c r="K90" s="144">
        <v>1</v>
      </c>
      <c r="L90" s="92"/>
      <c r="M90" s="92"/>
      <c r="N90" s="93"/>
      <c r="P90" s="27" t="s">
        <v>79</v>
      </c>
      <c r="Q90" s="10" t="s">
        <v>80</v>
      </c>
      <c r="R90" s="9">
        <v>2</v>
      </c>
      <c r="S90" s="9">
        <v>0</v>
      </c>
      <c r="T90" s="9">
        <v>2</v>
      </c>
      <c r="U90" s="9">
        <v>2</v>
      </c>
      <c r="V90" s="9">
        <v>3</v>
      </c>
      <c r="W90" s="20" t="s">
        <v>155</v>
      </c>
      <c r="X90" s="2">
        <f>COUNTIF(L$5:L$106,P90)</f>
        <v>2</v>
      </c>
      <c r="Y90" s="2">
        <f t="shared" si="17"/>
        <v>0</v>
      </c>
    </row>
    <row r="91" spans="1:26" ht="15" customHeight="1" x14ac:dyDescent="0.2">
      <c r="A91" s="183"/>
      <c r="B91" s="91" t="s">
        <v>32</v>
      </c>
      <c r="C91" s="106"/>
      <c r="D91" s="106"/>
      <c r="E91" s="135"/>
      <c r="F91" s="129"/>
      <c r="G91" s="129"/>
      <c r="H91" s="143"/>
      <c r="I91" s="150" t="s">
        <v>232</v>
      </c>
      <c r="J91" s="144" t="s">
        <v>233</v>
      </c>
      <c r="K91" s="144" t="s">
        <v>188</v>
      </c>
      <c r="L91" s="92"/>
      <c r="M91" s="92"/>
      <c r="N91" s="93"/>
      <c r="P91" s="13"/>
      <c r="Q91" s="19" t="s">
        <v>102</v>
      </c>
      <c r="R91" s="8">
        <f>SUM(R77:R84)</f>
        <v>11</v>
      </c>
      <c r="S91" s="8">
        <f>SUM(S77:S84)</f>
        <v>8</v>
      </c>
      <c r="T91" s="8">
        <f>SUM(T77:T84)</f>
        <v>14</v>
      </c>
      <c r="U91" s="8"/>
      <c r="V91" s="8">
        <f>SUM(V77:V84)</f>
        <v>30</v>
      </c>
      <c r="W91" s="8"/>
    </row>
    <row r="92" spans="1:26" ht="15" customHeight="1" x14ac:dyDescent="0.2">
      <c r="A92" s="183"/>
      <c r="B92" s="91"/>
      <c r="C92" s="106"/>
      <c r="D92" s="106"/>
      <c r="E92" s="135"/>
      <c r="F92" s="129"/>
      <c r="G92" s="129"/>
      <c r="H92" s="143"/>
      <c r="I92" s="150"/>
      <c r="J92" s="144" t="s">
        <v>234</v>
      </c>
      <c r="K92" s="144">
        <v>1</v>
      </c>
      <c r="L92" s="92"/>
      <c r="M92" s="92"/>
      <c r="N92" s="93"/>
      <c r="P92" s="2"/>
    </row>
    <row r="93" spans="1:26" ht="15" customHeight="1" x14ac:dyDescent="0.2">
      <c r="A93" s="183"/>
      <c r="B93" s="91" t="s">
        <v>39</v>
      </c>
      <c r="C93" s="106" t="str">
        <f>$P$21</f>
        <v>BEF107</v>
      </c>
      <c r="D93" s="106" t="str">
        <f>$Q$21</f>
        <v>TEMEL BİLGİ TEKNOLOJİLERİ</v>
      </c>
      <c r="E93" s="135" t="s">
        <v>188</v>
      </c>
      <c r="F93" s="150" t="s">
        <v>229</v>
      </c>
      <c r="G93" s="150" t="s">
        <v>230</v>
      </c>
      <c r="H93" s="139" t="s">
        <v>188</v>
      </c>
      <c r="I93" s="92"/>
      <c r="J93" s="92"/>
      <c r="K93" s="92"/>
      <c r="L93" s="92"/>
      <c r="M93" s="92"/>
      <c r="N93" s="93"/>
      <c r="P93" s="2"/>
    </row>
    <row r="94" spans="1:26" ht="15" customHeight="1" x14ac:dyDescent="0.2">
      <c r="A94" s="183"/>
      <c r="B94" s="91"/>
      <c r="C94" s="106"/>
      <c r="D94" s="106" t="str">
        <f>$W$21</f>
        <v>Dr.Ö.Ü.Sait ÜSTÜN</v>
      </c>
      <c r="E94" s="135">
        <v>1</v>
      </c>
      <c r="F94" s="150"/>
      <c r="G94" s="150" t="s">
        <v>231</v>
      </c>
      <c r="H94" s="148">
        <v>1</v>
      </c>
      <c r="I94" s="92"/>
      <c r="J94" s="92"/>
      <c r="K94" s="92"/>
      <c r="L94" s="92"/>
      <c r="M94" s="92"/>
      <c r="N94" s="93"/>
      <c r="P94" s="2"/>
    </row>
    <row r="95" spans="1:26" ht="15" customHeight="1" x14ac:dyDescent="0.2">
      <c r="A95" s="183"/>
      <c r="B95" s="100" t="s">
        <v>50</v>
      </c>
      <c r="C95" s="106" t="str">
        <f t="shared" ref="C95:E95" si="18">C93</f>
        <v>BEF107</v>
      </c>
      <c r="D95" s="106" t="str">
        <f t="shared" si="18"/>
        <v>TEMEL BİLGİ TEKNOLOJİLERİ</v>
      </c>
      <c r="E95" s="135" t="str">
        <f t="shared" si="18"/>
        <v>ZF-UZ-1</v>
      </c>
      <c r="F95" s="150" t="s">
        <v>229</v>
      </c>
      <c r="G95" s="150" t="s">
        <v>230</v>
      </c>
      <c r="H95" s="137" t="s">
        <v>188</v>
      </c>
      <c r="I95" s="92"/>
      <c r="J95" s="92"/>
      <c r="K95" s="92"/>
      <c r="L95" s="92"/>
      <c r="M95" s="92"/>
      <c r="N95" s="93"/>
      <c r="P95" s="2"/>
    </row>
    <row r="96" spans="1:26" ht="15" customHeight="1" x14ac:dyDescent="0.2">
      <c r="A96" s="183"/>
      <c r="B96" s="100"/>
      <c r="C96" s="106"/>
      <c r="D96" s="106" t="str">
        <f>D94</f>
        <v>Dr.Ö.Ü.Sait ÜSTÜN</v>
      </c>
      <c r="E96" s="135">
        <v>1</v>
      </c>
      <c r="F96" s="150"/>
      <c r="G96" s="150" t="s">
        <v>231</v>
      </c>
      <c r="H96" s="138">
        <v>1</v>
      </c>
      <c r="I96" s="92"/>
      <c r="J96" s="92"/>
      <c r="K96" s="92"/>
      <c r="L96" s="92"/>
      <c r="M96" s="92"/>
      <c r="N96" s="93"/>
      <c r="P96" s="2"/>
      <c r="Q96" s="2"/>
      <c r="R96" s="2"/>
      <c r="S96" s="2"/>
      <c r="T96" s="2"/>
      <c r="U96" s="2"/>
      <c r="V96" s="2"/>
      <c r="W96" s="2"/>
    </row>
    <row r="97" spans="1:23" ht="15" customHeight="1" x14ac:dyDescent="0.2">
      <c r="A97" s="183"/>
      <c r="B97" s="100" t="s">
        <v>57</v>
      </c>
      <c r="C97" s="106" t="str">
        <f t="shared" ref="C97:D97" si="19">C95</f>
        <v>BEF107</v>
      </c>
      <c r="D97" s="106" t="str">
        <f t="shared" si="19"/>
        <v>TEMEL BİLGİ TEKNOLOJİLERİ</v>
      </c>
      <c r="E97" s="135" t="str">
        <f>E95</f>
        <v>ZF-UZ-1</v>
      </c>
      <c r="F97" s="129"/>
      <c r="G97" s="129"/>
      <c r="H97" s="143"/>
      <c r="I97" s="150" t="s">
        <v>235</v>
      </c>
      <c r="J97" s="150" t="s">
        <v>236</v>
      </c>
      <c r="K97" s="152" t="s">
        <v>188</v>
      </c>
      <c r="L97" s="124"/>
      <c r="M97" s="92"/>
      <c r="N97" s="93"/>
      <c r="P97" s="2"/>
      <c r="Q97" s="2"/>
      <c r="R97" s="2"/>
      <c r="S97" s="2"/>
      <c r="T97" s="2"/>
      <c r="U97" s="2"/>
      <c r="V97" s="2"/>
      <c r="W97" s="2"/>
    </row>
    <row r="98" spans="1:23" ht="15" customHeight="1" x14ac:dyDescent="0.2">
      <c r="A98" s="183"/>
      <c r="B98" s="100"/>
      <c r="C98" s="106"/>
      <c r="D98" s="106" t="str">
        <f>D96</f>
        <v>Dr.Ö.Ü.Sait ÜSTÜN</v>
      </c>
      <c r="E98" s="126">
        <v>1</v>
      </c>
      <c r="F98" s="129"/>
      <c r="G98" s="129"/>
      <c r="H98" s="143"/>
      <c r="I98" s="150"/>
      <c r="J98" s="150" t="s">
        <v>237</v>
      </c>
      <c r="K98" s="152">
        <v>1</v>
      </c>
      <c r="L98" s="124"/>
      <c r="M98" s="92"/>
      <c r="N98" s="93"/>
      <c r="P98" s="2"/>
      <c r="Q98" s="2"/>
      <c r="R98" s="2"/>
      <c r="S98" s="2"/>
      <c r="T98" s="2"/>
      <c r="U98" s="2"/>
      <c r="V98" s="2"/>
      <c r="W98" s="2"/>
    </row>
    <row r="99" spans="1:23" ht="15" customHeight="1" x14ac:dyDescent="0.2">
      <c r="A99" s="183"/>
      <c r="B99" s="100" t="s">
        <v>61</v>
      </c>
      <c r="C99" s="106"/>
      <c r="D99" s="106"/>
      <c r="E99" s="126"/>
      <c r="F99" s="129"/>
      <c r="G99" s="129"/>
      <c r="H99" s="143"/>
      <c r="I99" s="150" t="s">
        <v>235</v>
      </c>
      <c r="J99" s="150" t="s">
        <v>236</v>
      </c>
      <c r="K99" s="152" t="s">
        <v>188</v>
      </c>
      <c r="L99" s="124"/>
      <c r="M99" s="92"/>
      <c r="N99" s="93"/>
      <c r="P99" s="2"/>
      <c r="Q99" s="2"/>
      <c r="R99" s="2"/>
      <c r="S99" s="2"/>
      <c r="T99" s="2"/>
      <c r="U99" s="2"/>
      <c r="V99" s="2"/>
      <c r="W99" s="2"/>
    </row>
    <row r="100" spans="1:23" ht="15" customHeight="1" x14ac:dyDescent="0.2">
      <c r="A100" s="183"/>
      <c r="B100" s="100"/>
      <c r="C100" s="106"/>
      <c r="D100" s="106"/>
      <c r="E100" s="126"/>
      <c r="F100" s="129"/>
      <c r="G100" s="129"/>
      <c r="H100" s="143"/>
      <c r="I100" s="150"/>
      <c r="J100" s="150" t="s">
        <v>237</v>
      </c>
      <c r="K100" s="152">
        <v>1</v>
      </c>
      <c r="L100" s="124"/>
      <c r="M100" s="92"/>
      <c r="N100" s="93"/>
      <c r="P100" s="2"/>
      <c r="Q100" s="2"/>
      <c r="R100" s="2"/>
      <c r="S100" s="2"/>
      <c r="T100" s="2"/>
      <c r="U100" s="2"/>
      <c r="V100" s="2"/>
      <c r="W100" s="2"/>
    </row>
    <row r="101" spans="1:23" ht="15" customHeight="1" x14ac:dyDescent="0.2">
      <c r="A101" s="183"/>
      <c r="B101" s="100" t="s">
        <v>64</v>
      </c>
      <c r="C101" s="106"/>
      <c r="D101" s="106"/>
      <c r="E101" s="126"/>
      <c r="F101" s="92"/>
      <c r="G101" s="92"/>
      <c r="H101" s="149"/>
      <c r="I101" s="106"/>
      <c r="J101" s="106"/>
      <c r="K101" s="126"/>
      <c r="L101" s="91"/>
      <c r="M101" s="91"/>
      <c r="N101" s="93"/>
      <c r="P101" s="2"/>
      <c r="Q101" s="2"/>
      <c r="R101" s="2"/>
      <c r="S101" s="2"/>
      <c r="T101" s="2"/>
      <c r="U101" s="2"/>
      <c r="V101" s="2"/>
      <c r="W101" s="2"/>
    </row>
    <row r="102" spans="1:23" ht="15" customHeight="1" x14ac:dyDescent="0.2">
      <c r="A102" s="183"/>
      <c r="B102" s="100"/>
      <c r="C102" s="106"/>
      <c r="D102" s="106"/>
      <c r="E102" s="126"/>
      <c r="F102" s="92"/>
      <c r="G102" s="92"/>
      <c r="H102" s="92"/>
      <c r="I102" s="106"/>
      <c r="J102" s="106"/>
      <c r="K102" s="126"/>
      <c r="L102" s="91"/>
      <c r="M102" s="91"/>
      <c r="N102" s="93"/>
      <c r="P102" s="2"/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183"/>
      <c r="B103" s="100" t="s">
        <v>71</v>
      </c>
      <c r="C103" s="106"/>
      <c r="D103" s="106"/>
      <c r="E103" s="126"/>
      <c r="F103" s="92"/>
      <c r="G103" s="92"/>
      <c r="H103" s="92"/>
      <c r="I103" s="106"/>
      <c r="J103" s="106"/>
      <c r="K103" s="126"/>
      <c r="L103" s="91"/>
      <c r="M103" s="91"/>
      <c r="N103" s="93"/>
      <c r="P103" s="2"/>
      <c r="Q103" s="2"/>
      <c r="R103" s="2"/>
      <c r="S103" s="2"/>
      <c r="T103" s="2"/>
      <c r="U103" s="2"/>
      <c r="V103" s="2"/>
      <c r="W103" s="2"/>
    </row>
    <row r="104" spans="1:23" ht="15" customHeight="1" x14ac:dyDescent="0.2">
      <c r="A104" s="183"/>
      <c r="B104" s="100"/>
      <c r="C104" s="106"/>
      <c r="D104" s="106"/>
      <c r="E104" s="126"/>
      <c r="F104" s="92"/>
      <c r="G104" s="92"/>
      <c r="H104" s="92"/>
      <c r="I104" s="106"/>
      <c r="J104" s="106"/>
      <c r="K104" s="126"/>
      <c r="L104" s="91"/>
      <c r="M104" s="91"/>
      <c r="N104" s="93"/>
      <c r="P104" s="2"/>
      <c r="Q104" s="2"/>
      <c r="R104" s="2"/>
      <c r="S104" s="2"/>
      <c r="T104" s="2"/>
      <c r="U104" s="2"/>
      <c r="V104" s="2"/>
      <c r="W104" s="2"/>
    </row>
    <row r="105" spans="1:23" ht="15" customHeight="1" x14ac:dyDescent="0.2">
      <c r="A105" s="183"/>
      <c r="B105" s="100" t="s">
        <v>207</v>
      </c>
      <c r="C105" s="106"/>
      <c r="D105" s="106"/>
      <c r="E105" s="126"/>
      <c r="F105" s="92"/>
      <c r="G105" s="92"/>
      <c r="H105" s="92"/>
      <c r="I105" s="106"/>
      <c r="J105" s="106"/>
      <c r="K105" s="126"/>
      <c r="L105" s="106"/>
      <c r="M105" s="106"/>
      <c r="N105" s="107"/>
      <c r="P105" s="2"/>
      <c r="Q105" s="2"/>
      <c r="R105" s="2"/>
      <c r="S105" s="2"/>
      <c r="T105" s="2"/>
      <c r="U105" s="2"/>
      <c r="V105" s="2"/>
      <c r="W105" s="2"/>
    </row>
    <row r="106" spans="1:23" ht="15" customHeight="1" thickBot="1" x14ac:dyDescent="0.25">
      <c r="A106" s="184"/>
      <c r="B106" s="113"/>
      <c r="C106" s="114"/>
      <c r="D106" s="114"/>
      <c r="E106" s="123"/>
      <c r="F106" s="99"/>
      <c r="G106" s="99"/>
      <c r="H106" s="99"/>
      <c r="I106" s="114"/>
      <c r="J106" s="114"/>
      <c r="K106" s="123"/>
      <c r="L106" s="114"/>
      <c r="M106" s="114"/>
      <c r="N106" s="115"/>
      <c r="P106" s="2"/>
      <c r="Q106" s="2"/>
      <c r="R106" s="2"/>
      <c r="S106" s="2"/>
      <c r="T106" s="2"/>
      <c r="U106" s="2"/>
      <c r="V106" s="2"/>
      <c r="W106" s="2"/>
    </row>
    <row r="107" spans="1:23" ht="12.75" hidden="1" customHeight="1" x14ac:dyDescent="0.2">
      <c r="A107" s="191" t="s">
        <v>6</v>
      </c>
      <c r="B107" s="90" t="s">
        <v>7</v>
      </c>
      <c r="C107" s="96"/>
      <c r="D107" s="97"/>
      <c r="E107" s="98"/>
      <c r="F107" s="96"/>
      <c r="G107" s="97"/>
      <c r="H107" s="98"/>
      <c r="I107" s="96"/>
      <c r="J107" s="97"/>
      <c r="K107" s="98"/>
      <c r="L107" s="96"/>
      <c r="M107" s="97"/>
      <c r="N107" s="98"/>
      <c r="P107" s="2"/>
      <c r="Q107" s="2"/>
      <c r="R107" s="2"/>
      <c r="S107" s="2"/>
      <c r="T107" s="2"/>
      <c r="U107" s="2"/>
      <c r="V107" s="2"/>
      <c r="W107" s="2"/>
    </row>
    <row r="108" spans="1:23" ht="13.5" hidden="1" customHeight="1" x14ac:dyDescent="0.2">
      <c r="A108" s="192"/>
      <c r="B108" s="37"/>
      <c r="C108" s="59"/>
      <c r="D108" s="60"/>
      <c r="E108" s="61"/>
      <c r="F108" s="59"/>
      <c r="G108" s="60"/>
      <c r="H108" s="61"/>
      <c r="I108" s="59"/>
      <c r="J108" s="60"/>
      <c r="K108" s="61"/>
      <c r="L108" s="59"/>
      <c r="M108" s="60"/>
      <c r="N108" s="61"/>
      <c r="P108" s="2"/>
      <c r="Q108" s="2"/>
      <c r="R108" s="2"/>
      <c r="S108" s="2"/>
      <c r="T108" s="2"/>
      <c r="U108" s="2"/>
      <c r="V108" s="2"/>
      <c r="W108" s="2"/>
    </row>
    <row r="109" spans="1:23" ht="12.75" hidden="1" customHeight="1" x14ac:dyDescent="0.2">
      <c r="A109" s="192"/>
      <c r="B109" s="38" t="s">
        <v>14</v>
      </c>
      <c r="C109" s="62"/>
      <c r="D109" s="63"/>
      <c r="E109" s="64"/>
      <c r="F109" s="62"/>
      <c r="G109" s="63"/>
      <c r="H109" s="64"/>
      <c r="I109" s="62"/>
      <c r="J109" s="63"/>
      <c r="K109" s="64"/>
      <c r="L109" s="62"/>
      <c r="M109" s="63"/>
      <c r="N109" s="64"/>
      <c r="P109" s="2"/>
      <c r="Q109" s="2"/>
      <c r="R109" s="2"/>
      <c r="S109" s="2"/>
      <c r="T109" s="2"/>
      <c r="U109" s="2"/>
      <c r="V109" s="2"/>
      <c r="W109" s="2"/>
    </row>
    <row r="110" spans="1:23" ht="13.5" hidden="1" customHeight="1" x14ac:dyDescent="0.2">
      <c r="A110" s="192"/>
      <c r="B110" s="37"/>
      <c r="C110" s="59"/>
      <c r="D110" s="60"/>
      <c r="E110" s="65"/>
      <c r="F110" s="59"/>
      <c r="G110" s="60"/>
      <c r="H110" s="65"/>
      <c r="I110" s="59"/>
      <c r="J110" s="60"/>
      <c r="K110" s="65"/>
      <c r="L110" s="59"/>
      <c r="M110" s="60"/>
      <c r="N110" s="65"/>
      <c r="P110" s="2"/>
      <c r="Q110" s="2"/>
      <c r="R110" s="2"/>
      <c r="S110" s="2"/>
      <c r="T110" s="2"/>
      <c r="U110" s="2"/>
      <c r="V110" s="2"/>
      <c r="W110" s="2"/>
    </row>
    <row r="111" spans="1:23" ht="13.5" hidden="1" customHeight="1" x14ac:dyDescent="0.2">
      <c r="A111" s="192"/>
      <c r="B111" s="38" t="s">
        <v>20</v>
      </c>
      <c r="C111" s="62"/>
      <c r="D111" s="63"/>
      <c r="E111" s="64"/>
      <c r="F111" s="62"/>
      <c r="G111" s="63"/>
      <c r="H111" s="64"/>
      <c r="I111" s="62"/>
      <c r="J111" s="63"/>
      <c r="K111" s="64"/>
      <c r="L111" s="62"/>
      <c r="M111" s="63"/>
      <c r="N111" s="64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192"/>
      <c r="B112" s="37"/>
      <c r="C112" s="59"/>
      <c r="D112" s="60"/>
      <c r="E112" s="61"/>
      <c r="F112" s="59"/>
      <c r="G112" s="60"/>
      <c r="H112" s="61"/>
      <c r="I112" s="59"/>
      <c r="J112" s="60"/>
      <c r="K112" s="61"/>
      <c r="L112" s="59"/>
      <c r="M112" s="60"/>
      <c r="N112" s="61"/>
      <c r="P112" s="2"/>
      <c r="Q112" s="2"/>
      <c r="R112" s="2"/>
      <c r="S112" s="2"/>
      <c r="T112" s="2"/>
      <c r="U112" s="2"/>
      <c r="V112" s="2"/>
      <c r="W112" s="2"/>
    </row>
    <row r="113" spans="1:23" ht="13.5" hidden="1" customHeight="1" x14ac:dyDescent="0.2">
      <c r="A113" s="192"/>
      <c r="B113" s="38" t="s">
        <v>32</v>
      </c>
      <c r="C113" s="62"/>
      <c r="D113" s="63"/>
      <c r="E113" s="64"/>
      <c r="F113" s="62"/>
      <c r="G113" s="63"/>
      <c r="H113" s="64"/>
      <c r="I113" s="62"/>
      <c r="J113" s="63"/>
      <c r="K113" s="64"/>
      <c r="L113" s="62"/>
      <c r="M113" s="63"/>
      <c r="N113" s="64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192"/>
      <c r="B114" s="37"/>
      <c r="C114" s="59"/>
      <c r="D114" s="60"/>
      <c r="E114" s="65"/>
      <c r="F114" s="59"/>
      <c r="G114" s="60"/>
      <c r="H114" s="65"/>
      <c r="I114" s="59"/>
      <c r="J114" s="60"/>
      <c r="K114" s="65"/>
      <c r="L114" s="59"/>
      <c r="M114" s="60"/>
      <c r="N114" s="65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192"/>
      <c r="B115" s="39" t="s">
        <v>39</v>
      </c>
      <c r="C115" s="62"/>
      <c r="D115" s="63"/>
      <c r="E115" s="64"/>
      <c r="F115" s="62"/>
      <c r="G115" s="63"/>
      <c r="H115" s="64"/>
      <c r="I115" s="62"/>
      <c r="J115" s="63"/>
      <c r="K115" s="64"/>
      <c r="L115" s="62"/>
      <c r="M115" s="63"/>
      <c r="N115" s="64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192"/>
      <c r="B116" s="40"/>
      <c r="C116" s="59"/>
      <c r="D116" s="66"/>
      <c r="E116" s="61"/>
      <c r="F116" s="59"/>
      <c r="G116" s="66"/>
      <c r="H116" s="61"/>
      <c r="I116" s="59"/>
      <c r="J116" s="66"/>
      <c r="K116" s="61"/>
      <c r="L116" s="59"/>
      <c r="M116" s="66"/>
      <c r="N116" s="61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192"/>
      <c r="B117" s="39" t="s">
        <v>50</v>
      </c>
      <c r="C117" s="62"/>
      <c r="D117" s="63"/>
      <c r="E117" s="64"/>
      <c r="F117" s="62"/>
      <c r="G117" s="63"/>
      <c r="H117" s="64"/>
      <c r="I117" s="62"/>
      <c r="J117" s="63"/>
      <c r="K117" s="64"/>
      <c r="L117" s="62"/>
      <c r="M117" s="63"/>
      <c r="N117" s="64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192"/>
      <c r="B118" s="40"/>
      <c r="C118" s="59"/>
      <c r="D118" s="60"/>
      <c r="E118" s="65"/>
      <c r="F118" s="59"/>
      <c r="G118" s="60"/>
      <c r="H118" s="65"/>
      <c r="I118" s="59"/>
      <c r="J118" s="60"/>
      <c r="K118" s="65"/>
      <c r="L118" s="59"/>
      <c r="M118" s="60"/>
      <c r="N118" s="65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192"/>
      <c r="B119" s="39" t="s">
        <v>57</v>
      </c>
      <c r="C119" s="62"/>
      <c r="D119" s="63"/>
      <c r="E119" s="64"/>
      <c r="F119" s="62"/>
      <c r="G119" s="63"/>
      <c r="H119" s="64"/>
      <c r="I119" s="62"/>
      <c r="J119" s="63"/>
      <c r="K119" s="64"/>
      <c r="L119" s="62"/>
      <c r="M119" s="63"/>
      <c r="N119" s="64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192"/>
      <c r="B120" s="40"/>
      <c r="C120" s="59"/>
      <c r="D120" s="66"/>
      <c r="E120" s="61"/>
      <c r="F120" s="59"/>
      <c r="G120" s="66"/>
      <c r="H120" s="61"/>
      <c r="I120" s="59"/>
      <c r="J120" s="66"/>
      <c r="K120" s="61"/>
      <c r="L120" s="59"/>
      <c r="M120" s="66"/>
      <c r="N120" s="61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192"/>
      <c r="B121" s="39" t="s">
        <v>61</v>
      </c>
      <c r="C121" s="62"/>
      <c r="D121" s="63"/>
      <c r="E121" s="64"/>
      <c r="F121" s="62"/>
      <c r="G121" s="63"/>
      <c r="H121" s="64"/>
      <c r="I121" s="62"/>
      <c r="J121" s="63"/>
      <c r="K121" s="64"/>
      <c r="L121" s="62"/>
      <c r="M121" s="63"/>
      <c r="N121" s="64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192"/>
      <c r="B122" s="40"/>
      <c r="C122" s="59"/>
      <c r="D122" s="60"/>
      <c r="E122" s="65"/>
      <c r="F122" s="59"/>
      <c r="G122" s="60"/>
      <c r="H122" s="65"/>
      <c r="I122" s="59"/>
      <c r="J122" s="60"/>
      <c r="K122" s="65"/>
      <c r="L122" s="59"/>
      <c r="M122" s="60"/>
      <c r="N122" s="65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192"/>
      <c r="B123" s="39" t="s">
        <v>64</v>
      </c>
      <c r="C123" s="62"/>
      <c r="D123" s="63"/>
      <c r="E123" s="64"/>
      <c r="F123" s="62"/>
      <c r="G123" s="63"/>
      <c r="H123" s="64"/>
      <c r="I123" s="62"/>
      <c r="J123" s="63"/>
      <c r="K123" s="64"/>
      <c r="L123" s="62"/>
      <c r="M123" s="63"/>
      <c r="N123" s="64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192"/>
      <c r="B124" s="40"/>
      <c r="C124" s="59"/>
      <c r="D124" s="60"/>
      <c r="E124" s="61"/>
      <c r="F124" s="59"/>
      <c r="G124" s="60"/>
      <c r="H124" s="61"/>
      <c r="I124" s="59"/>
      <c r="J124" s="60"/>
      <c r="K124" s="61"/>
      <c r="L124" s="59"/>
      <c r="M124" s="60"/>
      <c r="N124" s="61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192"/>
      <c r="B125" s="39" t="s">
        <v>71</v>
      </c>
      <c r="C125" s="62"/>
      <c r="D125" s="63"/>
      <c r="E125" s="64"/>
      <c r="F125" s="62"/>
      <c r="G125" s="63"/>
      <c r="H125" s="64"/>
      <c r="I125" s="62"/>
      <c r="J125" s="63"/>
      <c r="K125" s="64"/>
      <c r="L125" s="62"/>
      <c r="M125" s="63"/>
      <c r="N125" s="64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thickBot="1" x14ac:dyDescent="0.25">
      <c r="A126" s="193"/>
      <c r="B126" s="41"/>
      <c r="C126" s="67"/>
      <c r="D126" s="68"/>
      <c r="E126" s="69"/>
      <c r="F126" s="67"/>
      <c r="G126" s="68"/>
      <c r="H126" s="69"/>
      <c r="I126" s="67"/>
      <c r="J126" s="68"/>
      <c r="K126" s="69"/>
      <c r="L126" s="67"/>
      <c r="M126" s="68"/>
      <c r="N126" s="69"/>
      <c r="P126" s="2"/>
      <c r="Q126" s="2"/>
      <c r="R126" s="2"/>
      <c r="S126" s="2"/>
      <c r="T126" s="2"/>
      <c r="U126" s="2"/>
      <c r="V126" s="2"/>
      <c r="W126" s="2"/>
    </row>
    <row r="127" spans="1:23" ht="12.75" hidden="1" customHeight="1" x14ac:dyDescent="0.2">
      <c r="A127" s="191" t="s">
        <v>76</v>
      </c>
      <c r="B127" s="36" t="s">
        <v>7</v>
      </c>
      <c r="C127" s="56"/>
      <c r="D127" s="57"/>
      <c r="E127" s="58"/>
      <c r="F127" s="56"/>
      <c r="G127" s="57"/>
      <c r="H127" s="58"/>
      <c r="I127" s="56"/>
      <c r="J127" s="57"/>
      <c r="K127" s="58"/>
      <c r="L127" s="56"/>
      <c r="M127" s="57"/>
      <c r="N127" s="58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192"/>
      <c r="B128" s="37"/>
      <c r="C128" s="59"/>
      <c r="D128" s="60"/>
      <c r="E128" s="61"/>
      <c r="F128" s="59"/>
      <c r="G128" s="60"/>
      <c r="H128" s="61"/>
      <c r="I128" s="59"/>
      <c r="J128" s="60"/>
      <c r="K128" s="61"/>
      <c r="L128" s="59"/>
      <c r="M128" s="60"/>
      <c r="N128" s="61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192"/>
      <c r="B129" s="38" t="s">
        <v>14</v>
      </c>
      <c r="C129" s="62"/>
      <c r="D129" s="63"/>
      <c r="E129" s="64"/>
      <c r="F129" s="62"/>
      <c r="G129" s="63"/>
      <c r="H129" s="64"/>
      <c r="I129" s="62"/>
      <c r="J129" s="63"/>
      <c r="K129" s="64"/>
      <c r="L129" s="62"/>
      <c r="M129" s="63"/>
      <c r="N129" s="64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 x14ac:dyDescent="0.2">
      <c r="A130" s="192"/>
      <c r="B130" s="37"/>
      <c r="C130" s="59"/>
      <c r="D130" s="60"/>
      <c r="E130" s="65"/>
      <c r="F130" s="59"/>
      <c r="G130" s="60"/>
      <c r="H130" s="65"/>
      <c r="I130" s="59"/>
      <c r="J130" s="60"/>
      <c r="K130" s="65"/>
      <c r="L130" s="59"/>
      <c r="M130" s="60"/>
      <c r="N130" s="65"/>
      <c r="P130" s="2"/>
      <c r="Q130" s="2"/>
      <c r="R130" s="2"/>
      <c r="S130" s="2"/>
      <c r="T130" s="2"/>
      <c r="U130" s="2"/>
      <c r="V130" s="2"/>
      <c r="W130" s="2"/>
    </row>
    <row r="131" spans="1:23" ht="13.5" hidden="1" customHeight="1" x14ac:dyDescent="0.2">
      <c r="A131" s="192"/>
      <c r="B131" s="38" t="s">
        <v>20</v>
      </c>
      <c r="C131" s="62"/>
      <c r="D131" s="63"/>
      <c r="E131" s="64"/>
      <c r="F131" s="62"/>
      <c r="G131" s="63"/>
      <c r="H131" s="64"/>
      <c r="I131" s="62"/>
      <c r="J131" s="63"/>
      <c r="K131" s="64"/>
      <c r="L131" s="62"/>
      <c r="M131" s="63"/>
      <c r="N131" s="64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192"/>
      <c r="B132" s="37"/>
      <c r="C132" s="59"/>
      <c r="D132" s="60"/>
      <c r="E132" s="61"/>
      <c r="F132" s="59"/>
      <c r="G132" s="60"/>
      <c r="H132" s="61"/>
      <c r="I132" s="59"/>
      <c r="J132" s="60"/>
      <c r="K132" s="61"/>
      <c r="L132" s="59"/>
      <c r="M132" s="60"/>
      <c r="N132" s="61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192"/>
      <c r="B133" s="38" t="s">
        <v>32</v>
      </c>
      <c r="C133" s="62"/>
      <c r="D133" s="63"/>
      <c r="E133" s="64"/>
      <c r="F133" s="62"/>
      <c r="G133" s="63"/>
      <c r="H133" s="64"/>
      <c r="I133" s="62"/>
      <c r="J133" s="63"/>
      <c r="K133" s="64"/>
      <c r="L133" s="62"/>
      <c r="M133" s="63"/>
      <c r="N133" s="64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192"/>
      <c r="B134" s="37"/>
      <c r="C134" s="59"/>
      <c r="D134" s="60"/>
      <c r="E134" s="65"/>
      <c r="F134" s="59"/>
      <c r="G134" s="60"/>
      <c r="H134" s="65"/>
      <c r="I134" s="59"/>
      <c r="J134" s="60"/>
      <c r="K134" s="65"/>
      <c r="L134" s="59"/>
      <c r="M134" s="60"/>
      <c r="N134" s="65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192"/>
      <c r="B135" s="39" t="s">
        <v>39</v>
      </c>
      <c r="C135" s="62"/>
      <c r="D135" s="63"/>
      <c r="E135" s="64"/>
      <c r="F135" s="62"/>
      <c r="G135" s="63"/>
      <c r="H135" s="64"/>
      <c r="I135" s="62"/>
      <c r="J135" s="63"/>
      <c r="K135" s="64"/>
      <c r="L135" s="62"/>
      <c r="M135" s="63"/>
      <c r="N135" s="64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192"/>
      <c r="B136" s="40"/>
      <c r="C136" s="59"/>
      <c r="D136" s="66"/>
      <c r="E136" s="61"/>
      <c r="F136" s="59"/>
      <c r="G136" s="66"/>
      <c r="H136" s="61"/>
      <c r="I136" s="59"/>
      <c r="J136" s="66"/>
      <c r="K136" s="61"/>
      <c r="L136" s="59"/>
      <c r="M136" s="66"/>
      <c r="N136" s="61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192"/>
      <c r="B137" s="39" t="s">
        <v>50</v>
      </c>
      <c r="C137" s="62"/>
      <c r="D137" s="63"/>
      <c r="E137" s="64"/>
      <c r="F137" s="62"/>
      <c r="G137" s="63"/>
      <c r="H137" s="64"/>
      <c r="I137" s="62"/>
      <c r="J137" s="63"/>
      <c r="K137" s="64"/>
      <c r="L137" s="62"/>
      <c r="M137" s="63"/>
      <c r="N137" s="64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192"/>
      <c r="B138" s="40"/>
      <c r="C138" s="59"/>
      <c r="D138" s="60"/>
      <c r="E138" s="65"/>
      <c r="F138" s="59"/>
      <c r="G138" s="60"/>
      <c r="H138" s="65"/>
      <c r="I138" s="59"/>
      <c r="J138" s="60"/>
      <c r="K138" s="65"/>
      <c r="L138" s="59"/>
      <c r="M138" s="60"/>
      <c r="N138" s="65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192"/>
      <c r="B139" s="39" t="s">
        <v>57</v>
      </c>
      <c r="C139" s="62"/>
      <c r="D139" s="63"/>
      <c r="E139" s="64"/>
      <c r="F139" s="62"/>
      <c r="G139" s="63"/>
      <c r="H139" s="64"/>
      <c r="I139" s="62"/>
      <c r="J139" s="63"/>
      <c r="K139" s="64"/>
      <c r="L139" s="62"/>
      <c r="M139" s="63"/>
      <c r="N139" s="64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192"/>
      <c r="B140" s="40"/>
      <c r="C140" s="59"/>
      <c r="D140" s="66"/>
      <c r="E140" s="61"/>
      <c r="F140" s="59"/>
      <c r="G140" s="66"/>
      <c r="H140" s="61"/>
      <c r="I140" s="59"/>
      <c r="J140" s="66"/>
      <c r="K140" s="61"/>
      <c r="L140" s="59"/>
      <c r="M140" s="66"/>
      <c r="N140" s="61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192"/>
      <c r="B141" s="39" t="s">
        <v>61</v>
      </c>
      <c r="C141" s="62"/>
      <c r="D141" s="63"/>
      <c r="E141" s="64"/>
      <c r="F141" s="62"/>
      <c r="G141" s="63"/>
      <c r="H141" s="64"/>
      <c r="I141" s="62"/>
      <c r="J141" s="63"/>
      <c r="K141" s="64"/>
      <c r="L141" s="62"/>
      <c r="M141" s="63"/>
      <c r="N141" s="64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192"/>
      <c r="B142" s="40"/>
      <c r="C142" s="59"/>
      <c r="D142" s="60"/>
      <c r="E142" s="65"/>
      <c r="F142" s="59"/>
      <c r="G142" s="60"/>
      <c r="H142" s="65"/>
      <c r="I142" s="59"/>
      <c r="J142" s="60"/>
      <c r="K142" s="65"/>
      <c r="L142" s="59"/>
      <c r="M142" s="60"/>
      <c r="N142" s="65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192"/>
      <c r="B143" s="39" t="s">
        <v>64</v>
      </c>
      <c r="C143" s="62"/>
      <c r="D143" s="63"/>
      <c r="E143" s="64"/>
      <c r="F143" s="62"/>
      <c r="G143" s="63"/>
      <c r="H143" s="64"/>
      <c r="I143" s="62"/>
      <c r="J143" s="63"/>
      <c r="K143" s="64"/>
      <c r="L143" s="62"/>
      <c r="M143" s="63"/>
      <c r="N143" s="64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192"/>
      <c r="B144" s="40"/>
      <c r="C144" s="59"/>
      <c r="D144" s="60"/>
      <c r="E144" s="61"/>
      <c r="F144" s="59"/>
      <c r="G144" s="60"/>
      <c r="H144" s="61"/>
      <c r="I144" s="59"/>
      <c r="J144" s="60"/>
      <c r="K144" s="61"/>
      <c r="L144" s="59"/>
      <c r="M144" s="60"/>
      <c r="N144" s="61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192"/>
      <c r="B145" s="39" t="s">
        <v>71</v>
      </c>
      <c r="C145" s="62"/>
      <c r="D145" s="63"/>
      <c r="E145" s="64"/>
      <c r="F145" s="62"/>
      <c r="G145" s="63"/>
      <c r="H145" s="64"/>
      <c r="I145" s="62"/>
      <c r="J145" s="63"/>
      <c r="K145" s="64"/>
      <c r="L145" s="62"/>
      <c r="M145" s="63"/>
      <c r="N145" s="64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thickBot="1" x14ac:dyDescent="0.25">
      <c r="A146" s="193"/>
      <c r="B146" s="41"/>
      <c r="C146" s="67"/>
      <c r="D146" s="68"/>
      <c r="E146" s="69"/>
      <c r="F146" s="67"/>
      <c r="G146" s="68"/>
      <c r="H146" s="69"/>
      <c r="I146" s="67"/>
      <c r="J146" s="68"/>
      <c r="K146" s="69"/>
      <c r="L146" s="67"/>
      <c r="M146" s="68"/>
      <c r="N146" s="69"/>
      <c r="P146" s="2"/>
      <c r="Q146" s="2"/>
      <c r="R146" s="2"/>
      <c r="S146" s="2"/>
      <c r="T146" s="2"/>
      <c r="U146" s="2"/>
      <c r="V146" s="2"/>
      <c r="W146" s="2"/>
    </row>
    <row r="147" spans="1:23" ht="12.75" hidden="1" customHeight="1" x14ac:dyDescent="0.2">
      <c r="A147" s="191" t="s">
        <v>126</v>
      </c>
      <c r="B147" s="36" t="s">
        <v>7</v>
      </c>
      <c r="C147" s="56"/>
      <c r="D147" s="57"/>
      <c r="E147" s="58"/>
      <c r="F147" s="56"/>
      <c r="G147" s="57"/>
      <c r="H147" s="58"/>
      <c r="I147" s="56"/>
      <c r="J147" s="57"/>
      <c r="K147" s="58"/>
      <c r="L147" s="56"/>
      <c r="M147" s="57"/>
      <c r="N147" s="58"/>
      <c r="P147" s="2"/>
      <c r="Q147" s="2"/>
      <c r="R147" s="2"/>
      <c r="S147" s="2"/>
      <c r="T147" s="2"/>
      <c r="U147" s="2"/>
      <c r="V147" s="2"/>
      <c r="W147" s="2"/>
    </row>
    <row r="148" spans="1:23" ht="15" hidden="1" customHeight="1" x14ac:dyDescent="0.2">
      <c r="A148" s="192"/>
      <c r="B148" s="37"/>
      <c r="C148" s="59"/>
      <c r="D148" s="60"/>
      <c r="E148" s="61"/>
      <c r="F148" s="59"/>
      <c r="G148" s="60"/>
      <c r="H148" s="61"/>
      <c r="I148" s="59"/>
      <c r="J148" s="60"/>
      <c r="K148" s="61"/>
      <c r="L148" s="59"/>
      <c r="M148" s="60"/>
      <c r="N148" s="61"/>
      <c r="P148" s="2"/>
      <c r="Q148" s="2"/>
      <c r="R148" s="2"/>
      <c r="S148" s="2"/>
      <c r="T148" s="2"/>
      <c r="U148" s="2"/>
      <c r="V148" s="2"/>
      <c r="W148" s="2"/>
    </row>
    <row r="149" spans="1:23" ht="15" hidden="1" customHeight="1" x14ac:dyDescent="0.2">
      <c r="A149" s="192"/>
      <c r="B149" s="38" t="s">
        <v>14</v>
      </c>
      <c r="C149" s="62"/>
      <c r="D149" s="63"/>
      <c r="E149" s="64"/>
      <c r="F149" s="62"/>
      <c r="G149" s="63"/>
      <c r="H149" s="64"/>
      <c r="I149" s="62"/>
      <c r="J149" s="63"/>
      <c r="K149" s="64"/>
      <c r="L149" s="62"/>
      <c r="M149" s="63"/>
      <c r="N149" s="64"/>
      <c r="P149" s="2"/>
      <c r="Q149" s="2"/>
      <c r="R149" s="2"/>
      <c r="S149" s="2"/>
      <c r="T149" s="2"/>
      <c r="U149" s="2"/>
      <c r="V149" s="2"/>
      <c r="W149" s="2"/>
    </row>
    <row r="150" spans="1:23" ht="15" hidden="1" customHeight="1" x14ac:dyDescent="0.2">
      <c r="A150" s="192"/>
      <c r="B150" s="37"/>
      <c r="C150" s="59"/>
      <c r="D150" s="60"/>
      <c r="E150" s="65"/>
      <c r="F150" s="59"/>
      <c r="G150" s="60"/>
      <c r="H150" s="65"/>
      <c r="I150" s="59"/>
      <c r="J150" s="60"/>
      <c r="K150" s="65"/>
      <c r="L150" s="59"/>
      <c r="M150" s="60"/>
      <c r="N150" s="65"/>
      <c r="P150" s="2"/>
      <c r="Q150" s="2"/>
      <c r="R150" s="2"/>
      <c r="S150" s="2"/>
      <c r="T150" s="2"/>
      <c r="U150" s="2"/>
      <c r="V150" s="2"/>
      <c r="W150" s="2"/>
    </row>
    <row r="151" spans="1:23" ht="15" hidden="1" customHeight="1" x14ac:dyDescent="0.2">
      <c r="A151" s="192"/>
      <c r="B151" s="38" t="s">
        <v>20</v>
      </c>
      <c r="C151" s="62"/>
      <c r="D151" s="63"/>
      <c r="E151" s="64"/>
      <c r="F151" s="62"/>
      <c r="G151" s="63"/>
      <c r="H151" s="64"/>
      <c r="I151" s="62"/>
      <c r="J151" s="63"/>
      <c r="K151" s="64"/>
      <c r="L151" s="62"/>
      <c r="M151" s="63"/>
      <c r="N151" s="64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192"/>
      <c r="B152" s="37"/>
      <c r="C152" s="59"/>
      <c r="D152" s="60"/>
      <c r="E152" s="61"/>
      <c r="F152" s="59"/>
      <c r="G152" s="60"/>
      <c r="H152" s="61"/>
      <c r="I152" s="59"/>
      <c r="J152" s="60"/>
      <c r="K152" s="61"/>
      <c r="L152" s="59"/>
      <c r="M152" s="60"/>
      <c r="N152" s="61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192"/>
      <c r="B153" s="38" t="s">
        <v>32</v>
      </c>
      <c r="C153" s="62"/>
      <c r="D153" s="63"/>
      <c r="E153" s="64"/>
      <c r="F153" s="62"/>
      <c r="G153" s="63"/>
      <c r="H153" s="64"/>
      <c r="I153" s="62"/>
      <c r="J153" s="63"/>
      <c r="K153" s="64"/>
      <c r="L153" s="62"/>
      <c r="M153" s="63"/>
      <c r="N153" s="64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192"/>
      <c r="B154" s="37"/>
      <c r="C154" s="59"/>
      <c r="D154" s="60"/>
      <c r="E154" s="65"/>
      <c r="F154" s="59"/>
      <c r="G154" s="60"/>
      <c r="H154" s="65"/>
      <c r="I154" s="59"/>
      <c r="J154" s="60"/>
      <c r="K154" s="65"/>
      <c r="L154" s="59"/>
      <c r="M154" s="60"/>
      <c r="N154" s="65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192"/>
      <c r="B155" s="39" t="s">
        <v>39</v>
      </c>
      <c r="C155" s="62"/>
      <c r="D155" s="63"/>
      <c r="E155" s="64"/>
      <c r="F155" s="62"/>
      <c r="G155" s="63"/>
      <c r="H155" s="64"/>
      <c r="I155" s="62"/>
      <c r="J155" s="63"/>
      <c r="K155" s="64"/>
      <c r="L155" s="62"/>
      <c r="M155" s="63"/>
      <c r="N155" s="64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192"/>
      <c r="B156" s="40"/>
      <c r="C156" s="59"/>
      <c r="D156" s="66"/>
      <c r="E156" s="61"/>
      <c r="F156" s="59"/>
      <c r="G156" s="66"/>
      <c r="H156" s="61"/>
      <c r="I156" s="59"/>
      <c r="J156" s="66"/>
      <c r="K156" s="61"/>
      <c r="L156" s="59"/>
      <c r="M156" s="66"/>
      <c r="N156" s="61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192"/>
      <c r="B157" s="39" t="s">
        <v>50</v>
      </c>
      <c r="C157" s="62"/>
      <c r="D157" s="63"/>
      <c r="E157" s="64"/>
      <c r="F157" s="62"/>
      <c r="G157" s="63"/>
      <c r="H157" s="64"/>
      <c r="I157" s="62"/>
      <c r="J157" s="63"/>
      <c r="K157" s="64"/>
      <c r="L157" s="62"/>
      <c r="M157" s="63"/>
      <c r="N157" s="64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192"/>
      <c r="B158" s="40"/>
      <c r="C158" s="59"/>
      <c r="D158" s="60"/>
      <c r="E158" s="65"/>
      <c r="F158" s="59"/>
      <c r="G158" s="60"/>
      <c r="H158" s="65"/>
      <c r="I158" s="59"/>
      <c r="J158" s="60"/>
      <c r="K158" s="65"/>
      <c r="L158" s="59"/>
      <c r="M158" s="60"/>
      <c r="N158" s="65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192"/>
      <c r="B159" s="39" t="s">
        <v>57</v>
      </c>
      <c r="C159" s="62"/>
      <c r="D159" s="63"/>
      <c r="E159" s="64"/>
      <c r="F159" s="62"/>
      <c r="G159" s="63"/>
      <c r="H159" s="64"/>
      <c r="I159" s="62"/>
      <c r="J159" s="63"/>
      <c r="K159" s="64"/>
      <c r="L159" s="62"/>
      <c r="M159" s="63"/>
      <c r="N159" s="64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192"/>
      <c r="B160" s="40"/>
      <c r="C160" s="59"/>
      <c r="D160" s="66"/>
      <c r="E160" s="61"/>
      <c r="F160" s="59"/>
      <c r="G160" s="66"/>
      <c r="H160" s="61"/>
      <c r="I160" s="59"/>
      <c r="J160" s="66"/>
      <c r="K160" s="61"/>
      <c r="L160" s="59"/>
      <c r="M160" s="66"/>
      <c r="N160" s="61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192"/>
      <c r="B161" s="39" t="s">
        <v>61</v>
      </c>
      <c r="C161" s="62"/>
      <c r="D161" s="63"/>
      <c r="E161" s="64"/>
      <c r="F161" s="62"/>
      <c r="G161" s="63"/>
      <c r="H161" s="64"/>
      <c r="I161" s="62"/>
      <c r="J161" s="63"/>
      <c r="K161" s="64"/>
      <c r="L161" s="62"/>
      <c r="M161" s="63"/>
      <c r="N161" s="64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192"/>
      <c r="B162" s="40"/>
      <c r="C162" s="59"/>
      <c r="D162" s="60"/>
      <c r="E162" s="65"/>
      <c r="F162" s="59"/>
      <c r="G162" s="60"/>
      <c r="H162" s="65"/>
      <c r="I162" s="59"/>
      <c r="J162" s="60"/>
      <c r="K162" s="65"/>
      <c r="L162" s="59"/>
      <c r="M162" s="60"/>
      <c r="N162" s="65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192"/>
      <c r="B163" s="39" t="s">
        <v>64</v>
      </c>
      <c r="C163" s="62"/>
      <c r="D163" s="63"/>
      <c r="E163" s="64"/>
      <c r="F163" s="62"/>
      <c r="G163" s="63"/>
      <c r="H163" s="64"/>
      <c r="I163" s="62"/>
      <c r="J163" s="63"/>
      <c r="K163" s="64"/>
      <c r="L163" s="62"/>
      <c r="M163" s="63"/>
      <c r="N163" s="64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192"/>
      <c r="B164" s="40"/>
      <c r="C164" s="59"/>
      <c r="D164" s="60"/>
      <c r="E164" s="61"/>
      <c r="F164" s="59"/>
      <c r="G164" s="60"/>
      <c r="H164" s="61"/>
      <c r="I164" s="59"/>
      <c r="J164" s="60"/>
      <c r="K164" s="61"/>
      <c r="L164" s="59"/>
      <c r="M164" s="60"/>
      <c r="N164" s="61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192"/>
      <c r="B165" s="39" t="s">
        <v>71</v>
      </c>
      <c r="C165" s="62"/>
      <c r="D165" s="63"/>
      <c r="E165" s="64"/>
      <c r="F165" s="62"/>
      <c r="G165" s="63"/>
      <c r="H165" s="64"/>
      <c r="I165" s="62"/>
      <c r="J165" s="63"/>
      <c r="K165" s="64"/>
      <c r="L165" s="62"/>
      <c r="M165" s="63"/>
      <c r="N165" s="64"/>
      <c r="P165" s="2"/>
      <c r="Q165" s="2"/>
      <c r="R165" s="2"/>
      <c r="S165" s="2"/>
      <c r="T165" s="2"/>
      <c r="U165" s="2"/>
      <c r="V165" s="2"/>
      <c r="W165" s="2"/>
    </row>
    <row r="166" spans="1:23" ht="15.75" hidden="1" customHeight="1" thickBot="1" x14ac:dyDescent="0.25">
      <c r="A166" s="193"/>
      <c r="B166" s="41"/>
      <c r="C166" s="67"/>
      <c r="D166" s="68"/>
      <c r="E166" s="69"/>
      <c r="F166" s="67"/>
      <c r="G166" s="68"/>
      <c r="H166" s="69"/>
      <c r="I166" s="67"/>
      <c r="J166" s="68"/>
      <c r="K166" s="69"/>
      <c r="L166" s="67"/>
      <c r="M166" s="68"/>
      <c r="N166" s="69"/>
      <c r="P166" s="2"/>
      <c r="Q166" s="2"/>
      <c r="R166" s="2"/>
      <c r="S166" s="2"/>
      <c r="T166" s="2"/>
      <c r="U166" s="2"/>
      <c r="V166" s="2"/>
      <c r="W166" s="2"/>
    </row>
    <row r="167" spans="1:23" ht="12.75" hidden="1" customHeight="1" x14ac:dyDescent="0.2">
      <c r="A167" s="191" t="s">
        <v>165</v>
      </c>
      <c r="B167" s="36" t="s">
        <v>7</v>
      </c>
      <c r="C167" s="56"/>
      <c r="D167" s="57"/>
      <c r="E167" s="58"/>
      <c r="F167" s="56"/>
      <c r="G167" s="57"/>
      <c r="H167" s="58"/>
      <c r="I167" s="56"/>
      <c r="J167" s="57"/>
      <c r="K167" s="58"/>
      <c r="L167" s="56"/>
      <c r="M167" s="57"/>
      <c r="N167" s="58"/>
      <c r="P167" s="2"/>
      <c r="Q167" s="2"/>
      <c r="R167" s="2"/>
      <c r="S167" s="2"/>
      <c r="T167" s="2"/>
      <c r="U167" s="2"/>
      <c r="V167" s="2"/>
      <c r="W167" s="2"/>
    </row>
    <row r="168" spans="1:23" ht="15.75" hidden="1" customHeight="1" x14ac:dyDescent="0.2">
      <c r="A168" s="192"/>
      <c r="B168" s="37"/>
      <c r="C168" s="59"/>
      <c r="D168" s="60"/>
      <c r="E168" s="61"/>
      <c r="F168" s="59"/>
      <c r="G168" s="60"/>
      <c r="H168" s="61"/>
      <c r="I168" s="59"/>
      <c r="J168" s="60"/>
      <c r="K168" s="61"/>
      <c r="L168" s="59"/>
      <c r="M168" s="60"/>
      <c r="N168" s="61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192"/>
      <c r="B169" s="38" t="s">
        <v>14</v>
      </c>
      <c r="C169" s="62"/>
      <c r="D169" s="63"/>
      <c r="E169" s="64"/>
      <c r="F169" s="62"/>
      <c r="G169" s="63"/>
      <c r="H169" s="64"/>
      <c r="I169" s="62"/>
      <c r="J169" s="63"/>
      <c r="K169" s="64"/>
      <c r="L169" s="62"/>
      <c r="M169" s="63"/>
      <c r="N169" s="64"/>
      <c r="P169" s="2"/>
      <c r="Q169" s="2"/>
      <c r="R169" s="2"/>
      <c r="S169" s="2"/>
      <c r="T169" s="2"/>
      <c r="U169" s="2"/>
      <c r="V169" s="2"/>
      <c r="W169" s="2"/>
    </row>
    <row r="170" spans="1:23" ht="15" hidden="1" customHeight="1" x14ac:dyDescent="0.2">
      <c r="A170" s="192"/>
      <c r="B170" s="37"/>
      <c r="C170" s="59"/>
      <c r="D170" s="60"/>
      <c r="E170" s="65"/>
      <c r="F170" s="59"/>
      <c r="G170" s="60"/>
      <c r="H170" s="65"/>
      <c r="I170" s="59"/>
      <c r="J170" s="60"/>
      <c r="K170" s="65"/>
      <c r="L170" s="59"/>
      <c r="M170" s="60"/>
      <c r="N170" s="65"/>
      <c r="P170" s="2"/>
      <c r="Q170" s="2"/>
      <c r="R170" s="2"/>
      <c r="S170" s="2"/>
      <c r="T170" s="2"/>
      <c r="U170" s="2"/>
      <c r="V170" s="2"/>
      <c r="W170" s="2"/>
    </row>
    <row r="171" spans="1:23" ht="15" hidden="1" customHeight="1" x14ac:dyDescent="0.2">
      <c r="A171" s="192"/>
      <c r="B171" s="38" t="s">
        <v>20</v>
      </c>
      <c r="C171" s="62"/>
      <c r="D171" s="63"/>
      <c r="E171" s="64"/>
      <c r="F171" s="62"/>
      <c r="G171" s="63"/>
      <c r="H171" s="64"/>
      <c r="I171" s="62"/>
      <c r="J171" s="63"/>
      <c r="K171" s="64"/>
      <c r="L171" s="62"/>
      <c r="M171" s="63"/>
      <c r="N171" s="64"/>
      <c r="P171" s="2"/>
      <c r="Q171" s="2"/>
      <c r="R171" s="2"/>
      <c r="S171" s="2"/>
      <c r="T171" s="2"/>
      <c r="U171" s="2"/>
      <c r="V171" s="2"/>
      <c r="W171" s="2"/>
    </row>
    <row r="172" spans="1:23" ht="15" hidden="1" customHeight="1" x14ac:dyDescent="0.2">
      <c r="A172" s="192"/>
      <c r="B172" s="37"/>
      <c r="C172" s="59"/>
      <c r="D172" s="60"/>
      <c r="E172" s="61"/>
      <c r="F172" s="59"/>
      <c r="G172" s="60"/>
      <c r="H172" s="61"/>
      <c r="I172" s="59"/>
      <c r="J172" s="60"/>
      <c r="K172" s="61"/>
      <c r="L172" s="59"/>
      <c r="M172" s="60"/>
      <c r="N172" s="61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192"/>
      <c r="B173" s="38" t="s">
        <v>32</v>
      </c>
      <c r="C173" s="62"/>
      <c r="D173" s="63"/>
      <c r="E173" s="64"/>
      <c r="F173" s="62"/>
      <c r="G173" s="63"/>
      <c r="H173" s="64"/>
      <c r="I173" s="62"/>
      <c r="J173" s="63"/>
      <c r="K173" s="64"/>
      <c r="L173" s="62"/>
      <c r="M173" s="63"/>
      <c r="N173" s="64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192"/>
      <c r="B174" s="37"/>
      <c r="C174" s="59"/>
      <c r="D174" s="60"/>
      <c r="E174" s="65"/>
      <c r="F174" s="59"/>
      <c r="G174" s="60"/>
      <c r="H174" s="65"/>
      <c r="I174" s="59"/>
      <c r="J174" s="60"/>
      <c r="K174" s="65"/>
      <c r="L174" s="59"/>
      <c r="M174" s="60"/>
      <c r="N174" s="65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192"/>
      <c r="B175" s="39" t="s">
        <v>39</v>
      </c>
      <c r="C175" s="62"/>
      <c r="D175" s="63"/>
      <c r="E175" s="64"/>
      <c r="F175" s="62"/>
      <c r="G175" s="63"/>
      <c r="H175" s="64"/>
      <c r="I175" s="62"/>
      <c r="J175" s="63"/>
      <c r="K175" s="64"/>
      <c r="L175" s="62"/>
      <c r="M175" s="63"/>
      <c r="N175" s="64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192"/>
      <c r="B176" s="40"/>
      <c r="C176" s="59"/>
      <c r="D176" s="66"/>
      <c r="E176" s="61"/>
      <c r="F176" s="59"/>
      <c r="G176" s="66"/>
      <c r="H176" s="61"/>
      <c r="I176" s="59"/>
      <c r="J176" s="66"/>
      <c r="K176" s="61"/>
      <c r="L176" s="59"/>
      <c r="M176" s="66"/>
      <c r="N176" s="61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192"/>
      <c r="B177" s="39" t="s">
        <v>50</v>
      </c>
      <c r="C177" s="62"/>
      <c r="D177" s="63"/>
      <c r="E177" s="64"/>
      <c r="F177" s="62"/>
      <c r="G177" s="63"/>
      <c r="H177" s="64"/>
      <c r="I177" s="62"/>
      <c r="J177" s="63"/>
      <c r="K177" s="64"/>
      <c r="L177" s="62"/>
      <c r="M177" s="63"/>
      <c r="N177" s="64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192"/>
      <c r="B178" s="40"/>
      <c r="C178" s="59"/>
      <c r="D178" s="60"/>
      <c r="E178" s="65"/>
      <c r="F178" s="59"/>
      <c r="G178" s="60"/>
      <c r="H178" s="65"/>
      <c r="I178" s="59"/>
      <c r="J178" s="60"/>
      <c r="K178" s="65"/>
      <c r="L178" s="59"/>
      <c r="M178" s="60"/>
      <c r="N178" s="65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192"/>
      <c r="B179" s="39" t="s">
        <v>57</v>
      </c>
      <c r="C179" s="62"/>
      <c r="D179" s="63"/>
      <c r="E179" s="64"/>
      <c r="F179" s="62"/>
      <c r="G179" s="63"/>
      <c r="H179" s="64"/>
      <c r="I179" s="62"/>
      <c r="J179" s="63"/>
      <c r="K179" s="64"/>
      <c r="L179" s="62"/>
      <c r="M179" s="63"/>
      <c r="N179" s="64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192"/>
      <c r="B180" s="40"/>
      <c r="C180" s="59"/>
      <c r="D180" s="66"/>
      <c r="E180" s="61"/>
      <c r="F180" s="59"/>
      <c r="G180" s="66"/>
      <c r="H180" s="61"/>
      <c r="I180" s="59"/>
      <c r="J180" s="66"/>
      <c r="K180" s="61"/>
      <c r="L180" s="59"/>
      <c r="M180" s="66"/>
      <c r="N180" s="61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192"/>
      <c r="B181" s="39" t="s">
        <v>61</v>
      </c>
      <c r="C181" s="62"/>
      <c r="D181" s="63"/>
      <c r="E181" s="64"/>
      <c r="F181" s="62"/>
      <c r="G181" s="63"/>
      <c r="H181" s="64"/>
      <c r="I181" s="62"/>
      <c r="J181" s="63"/>
      <c r="K181" s="64"/>
      <c r="L181" s="62"/>
      <c r="M181" s="63"/>
      <c r="N181" s="64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192"/>
      <c r="B182" s="40"/>
      <c r="C182" s="59"/>
      <c r="D182" s="60"/>
      <c r="E182" s="65"/>
      <c r="F182" s="59"/>
      <c r="G182" s="60"/>
      <c r="H182" s="65"/>
      <c r="I182" s="59"/>
      <c r="J182" s="60"/>
      <c r="K182" s="65"/>
      <c r="L182" s="59"/>
      <c r="M182" s="60"/>
      <c r="N182" s="65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192"/>
      <c r="B183" s="39" t="s">
        <v>64</v>
      </c>
      <c r="C183" s="62"/>
      <c r="D183" s="63"/>
      <c r="E183" s="64"/>
      <c r="F183" s="62"/>
      <c r="G183" s="63"/>
      <c r="H183" s="64"/>
      <c r="I183" s="62"/>
      <c r="J183" s="63"/>
      <c r="K183" s="64"/>
      <c r="L183" s="62"/>
      <c r="M183" s="63"/>
      <c r="N183" s="64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192"/>
      <c r="B184" s="40"/>
      <c r="C184" s="59"/>
      <c r="D184" s="60"/>
      <c r="E184" s="61"/>
      <c r="F184" s="59"/>
      <c r="G184" s="60"/>
      <c r="H184" s="61"/>
      <c r="I184" s="59"/>
      <c r="J184" s="60"/>
      <c r="K184" s="61"/>
      <c r="L184" s="59"/>
      <c r="M184" s="60"/>
      <c r="N184" s="61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192"/>
      <c r="B185" s="39" t="s">
        <v>71</v>
      </c>
      <c r="C185" s="62"/>
      <c r="D185" s="63"/>
      <c r="E185" s="64"/>
      <c r="F185" s="62"/>
      <c r="G185" s="63"/>
      <c r="H185" s="64"/>
      <c r="I185" s="62"/>
      <c r="J185" s="63"/>
      <c r="K185" s="64"/>
      <c r="L185" s="62"/>
      <c r="M185" s="63"/>
      <c r="N185" s="64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thickBot="1" x14ac:dyDescent="0.25">
      <c r="A186" s="193"/>
      <c r="B186" s="41"/>
      <c r="C186" s="67"/>
      <c r="D186" s="68"/>
      <c r="E186" s="69"/>
      <c r="F186" s="67"/>
      <c r="G186" s="68"/>
      <c r="H186" s="69"/>
      <c r="I186" s="67"/>
      <c r="J186" s="68"/>
      <c r="K186" s="69"/>
      <c r="L186" s="67"/>
      <c r="M186" s="68"/>
      <c r="N186" s="69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191" t="s">
        <v>195</v>
      </c>
      <c r="B187" s="36" t="s">
        <v>7</v>
      </c>
      <c r="C187" s="56"/>
      <c r="D187" s="57"/>
      <c r="E187" s="58"/>
      <c r="F187" s="56"/>
      <c r="G187" s="57"/>
      <c r="H187" s="58"/>
      <c r="I187" s="56"/>
      <c r="J187" s="57"/>
      <c r="K187" s="58"/>
      <c r="L187" s="56"/>
      <c r="M187" s="57"/>
      <c r="N187" s="58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192"/>
      <c r="B188" s="37"/>
      <c r="C188" s="59"/>
      <c r="D188" s="60"/>
      <c r="E188" s="61"/>
      <c r="F188" s="59"/>
      <c r="G188" s="60"/>
      <c r="H188" s="61"/>
      <c r="I188" s="59"/>
      <c r="J188" s="60"/>
      <c r="K188" s="61"/>
      <c r="L188" s="59"/>
      <c r="M188" s="60"/>
      <c r="N188" s="61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192"/>
      <c r="B189" s="38" t="s">
        <v>14</v>
      </c>
      <c r="C189" s="62"/>
      <c r="D189" s="63"/>
      <c r="E189" s="64"/>
      <c r="F189" s="62"/>
      <c r="G189" s="63"/>
      <c r="H189" s="64"/>
      <c r="I189" s="62"/>
      <c r="J189" s="63"/>
      <c r="K189" s="64"/>
      <c r="L189" s="62"/>
      <c r="M189" s="63"/>
      <c r="N189" s="64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 x14ac:dyDescent="0.2">
      <c r="A190" s="192"/>
      <c r="B190" s="37"/>
      <c r="C190" s="59"/>
      <c r="D190" s="60"/>
      <c r="E190" s="65"/>
      <c r="F190" s="59"/>
      <c r="G190" s="60"/>
      <c r="H190" s="65"/>
      <c r="I190" s="59"/>
      <c r="J190" s="60"/>
      <c r="K190" s="65"/>
      <c r="L190" s="59"/>
      <c r="M190" s="60"/>
      <c r="N190" s="65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192"/>
      <c r="B191" s="38" t="s">
        <v>20</v>
      </c>
      <c r="C191" s="62"/>
      <c r="D191" s="63"/>
      <c r="E191" s="64"/>
      <c r="F191" s="62"/>
      <c r="G191" s="63"/>
      <c r="H191" s="64"/>
      <c r="I191" s="62"/>
      <c r="J191" s="63"/>
      <c r="K191" s="64"/>
      <c r="L191" s="62"/>
      <c r="M191" s="63"/>
      <c r="N191" s="64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192"/>
      <c r="B192" s="37"/>
      <c r="C192" s="59"/>
      <c r="D192" s="60"/>
      <c r="E192" s="61"/>
      <c r="F192" s="59"/>
      <c r="G192" s="60"/>
      <c r="H192" s="61"/>
      <c r="I192" s="59"/>
      <c r="J192" s="60"/>
      <c r="K192" s="61"/>
      <c r="L192" s="59"/>
      <c r="M192" s="60"/>
      <c r="N192" s="61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192"/>
      <c r="B193" s="38" t="s">
        <v>32</v>
      </c>
      <c r="C193" s="62"/>
      <c r="D193" s="63"/>
      <c r="E193" s="64"/>
      <c r="F193" s="62"/>
      <c r="G193" s="63"/>
      <c r="H193" s="64"/>
      <c r="I193" s="62"/>
      <c r="J193" s="63"/>
      <c r="K193" s="64"/>
      <c r="L193" s="62"/>
      <c r="M193" s="63"/>
      <c r="N193" s="64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192"/>
      <c r="B194" s="37"/>
      <c r="C194" s="59"/>
      <c r="D194" s="60"/>
      <c r="E194" s="65"/>
      <c r="F194" s="59"/>
      <c r="G194" s="60"/>
      <c r="H194" s="65"/>
      <c r="I194" s="59"/>
      <c r="J194" s="60"/>
      <c r="K194" s="65"/>
      <c r="L194" s="59"/>
      <c r="M194" s="60"/>
      <c r="N194" s="65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192"/>
      <c r="B195" s="39" t="s">
        <v>39</v>
      </c>
      <c r="C195" s="62"/>
      <c r="D195" s="63"/>
      <c r="E195" s="64"/>
      <c r="F195" s="62"/>
      <c r="G195" s="63"/>
      <c r="H195" s="64"/>
      <c r="I195" s="62"/>
      <c r="J195" s="63"/>
      <c r="K195" s="64"/>
      <c r="L195" s="62"/>
      <c r="M195" s="63"/>
      <c r="N195" s="64"/>
      <c r="P195" s="2"/>
      <c r="Q195" s="2"/>
      <c r="R195" s="2"/>
      <c r="S195" s="2"/>
      <c r="T195" s="2"/>
      <c r="U195" s="2"/>
      <c r="V195" s="2"/>
      <c r="W195" s="2"/>
    </row>
    <row r="196" spans="1:23" ht="15.75" hidden="1" customHeight="1" x14ac:dyDescent="0.2">
      <c r="A196" s="192"/>
      <c r="B196" s="40"/>
      <c r="C196" s="59"/>
      <c r="D196" s="66"/>
      <c r="E196" s="61"/>
      <c r="F196" s="59"/>
      <c r="G196" s="66"/>
      <c r="H196" s="61"/>
      <c r="I196" s="59"/>
      <c r="J196" s="66"/>
      <c r="K196" s="61"/>
      <c r="L196" s="59"/>
      <c r="M196" s="66"/>
      <c r="N196" s="61"/>
      <c r="P196" s="2"/>
      <c r="Q196" s="2"/>
      <c r="R196" s="2"/>
      <c r="S196" s="2"/>
      <c r="T196" s="2"/>
      <c r="U196" s="2"/>
      <c r="V196" s="2"/>
      <c r="W196" s="2"/>
    </row>
    <row r="197" spans="1:23" ht="13.5" hidden="1" customHeight="1" x14ac:dyDescent="0.2">
      <c r="A197" s="192"/>
      <c r="B197" s="39" t="s">
        <v>50</v>
      </c>
      <c r="C197" s="62"/>
      <c r="D197" s="63"/>
      <c r="E197" s="64"/>
      <c r="F197" s="62"/>
      <c r="G197" s="63"/>
      <c r="H197" s="64"/>
      <c r="I197" s="62"/>
      <c r="J197" s="63"/>
      <c r="K197" s="64"/>
      <c r="L197" s="62"/>
      <c r="M197" s="63"/>
      <c r="N197" s="64"/>
      <c r="P197" s="2"/>
      <c r="Q197" s="2"/>
      <c r="R197" s="2"/>
      <c r="S197" s="2"/>
      <c r="T197" s="2"/>
      <c r="U197" s="2"/>
      <c r="V197" s="2"/>
      <c r="W197" s="2"/>
    </row>
    <row r="198" spans="1:23" ht="13.5" hidden="1" customHeight="1" x14ac:dyDescent="0.2">
      <c r="A198" s="192"/>
      <c r="B198" s="40"/>
      <c r="C198" s="59"/>
      <c r="D198" s="60"/>
      <c r="E198" s="65"/>
      <c r="F198" s="59"/>
      <c r="G198" s="60"/>
      <c r="H198" s="65"/>
      <c r="I198" s="59"/>
      <c r="J198" s="60"/>
      <c r="K198" s="65"/>
      <c r="L198" s="59"/>
      <c r="M198" s="60"/>
      <c r="N198" s="65"/>
      <c r="P198" s="2"/>
      <c r="Q198" s="2"/>
      <c r="R198" s="2"/>
      <c r="S198" s="2"/>
      <c r="T198" s="2"/>
      <c r="U198" s="2"/>
      <c r="V198" s="2"/>
      <c r="W198" s="2"/>
    </row>
    <row r="199" spans="1:23" ht="13.5" hidden="1" customHeight="1" x14ac:dyDescent="0.2">
      <c r="A199" s="192"/>
      <c r="B199" s="39" t="s">
        <v>57</v>
      </c>
      <c r="C199" s="62"/>
      <c r="D199" s="63"/>
      <c r="E199" s="64"/>
      <c r="F199" s="62"/>
      <c r="G199" s="63"/>
      <c r="H199" s="64"/>
      <c r="I199" s="62"/>
      <c r="J199" s="63"/>
      <c r="K199" s="64"/>
      <c r="L199" s="62"/>
      <c r="M199" s="63"/>
      <c r="N199" s="64"/>
      <c r="P199" s="2"/>
      <c r="Q199" s="2"/>
      <c r="R199" s="2"/>
      <c r="S199" s="2"/>
      <c r="T199" s="2"/>
      <c r="U199" s="2"/>
      <c r="V199" s="2"/>
      <c r="W199" s="2"/>
    </row>
    <row r="200" spans="1:23" ht="13.5" hidden="1" customHeight="1" x14ac:dyDescent="0.2">
      <c r="A200" s="192"/>
      <c r="B200" s="40"/>
      <c r="C200" s="59"/>
      <c r="D200" s="66"/>
      <c r="E200" s="61"/>
      <c r="F200" s="59"/>
      <c r="G200" s="66"/>
      <c r="H200" s="61"/>
      <c r="I200" s="59"/>
      <c r="J200" s="66"/>
      <c r="K200" s="61"/>
      <c r="L200" s="59"/>
      <c r="M200" s="66"/>
      <c r="N200" s="61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">
      <c r="A201" s="192"/>
      <c r="B201" s="39" t="s">
        <v>61</v>
      </c>
      <c r="C201" s="62"/>
      <c r="D201" s="63"/>
      <c r="E201" s="64"/>
      <c r="F201" s="62"/>
      <c r="G201" s="63"/>
      <c r="H201" s="64"/>
      <c r="I201" s="62"/>
      <c r="J201" s="63"/>
      <c r="K201" s="64"/>
      <c r="L201" s="62"/>
      <c r="M201" s="63"/>
      <c r="N201" s="64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">
      <c r="A202" s="192"/>
      <c r="B202" s="40"/>
      <c r="C202" s="59"/>
      <c r="D202" s="60"/>
      <c r="E202" s="65"/>
      <c r="F202" s="59"/>
      <c r="G202" s="60"/>
      <c r="H202" s="65"/>
      <c r="I202" s="59"/>
      <c r="J202" s="60"/>
      <c r="K202" s="65"/>
      <c r="L202" s="59"/>
      <c r="M202" s="60"/>
      <c r="N202" s="65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192"/>
      <c r="B203" s="39" t="s">
        <v>64</v>
      </c>
      <c r="C203" s="62"/>
      <c r="D203" s="63"/>
      <c r="E203" s="64"/>
      <c r="F203" s="62"/>
      <c r="G203" s="63"/>
      <c r="H203" s="64"/>
      <c r="I203" s="62"/>
      <c r="J203" s="63"/>
      <c r="K203" s="64"/>
      <c r="L203" s="62"/>
      <c r="M203" s="63"/>
      <c r="N203" s="64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192"/>
      <c r="B204" s="40"/>
      <c r="C204" s="59"/>
      <c r="D204" s="60"/>
      <c r="E204" s="61"/>
      <c r="F204" s="59"/>
      <c r="G204" s="60"/>
      <c r="H204" s="61"/>
      <c r="I204" s="59"/>
      <c r="J204" s="60"/>
      <c r="K204" s="61"/>
      <c r="L204" s="59"/>
      <c r="M204" s="60"/>
      <c r="N204" s="61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192"/>
      <c r="B205" s="39" t="s">
        <v>71</v>
      </c>
      <c r="C205" s="62"/>
      <c r="D205" s="63"/>
      <c r="E205" s="64"/>
      <c r="F205" s="62"/>
      <c r="G205" s="63"/>
      <c r="H205" s="64"/>
      <c r="I205" s="62"/>
      <c r="J205" s="63"/>
      <c r="K205" s="64"/>
      <c r="L205" s="62"/>
      <c r="M205" s="63"/>
      <c r="N205" s="64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thickBot="1" x14ac:dyDescent="0.25">
      <c r="A206" s="192"/>
      <c r="B206" s="41"/>
      <c r="C206" s="67"/>
      <c r="D206" s="68"/>
      <c r="E206" s="69"/>
      <c r="F206" s="67"/>
      <c r="G206" s="68"/>
      <c r="H206" s="69"/>
      <c r="I206" s="67"/>
      <c r="J206" s="68"/>
      <c r="K206" s="69"/>
      <c r="L206" s="67"/>
      <c r="M206" s="68"/>
      <c r="N206" s="69"/>
      <c r="P206" s="2"/>
      <c r="Q206" s="2"/>
      <c r="R206" s="2"/>
      <c r="S206" s="2"/>
      <c r="T206" s="2"/>
      <c r="U206" s="2"/>
      <c r="V206" s="2"/>
      <c r="W206" s="2"/>
    </row>
    <row r="207" spans="1:23" ht="15" hidden="1" customHeight="1" x14ac:dyDescent="0.2">
      <c r="A207" s="180" t="s">
        <v>6</v>
      </c>
      <c r="B207" s="35"/>
      <c r="C207" s="70"/>
      <c r="D207" s="71"/>
      <c r="E207" s="72"/>
      <c r="F207" s="32"/>
      <c r="G207" s="32"/>
      <c r="H207" s="32"/>
      <c r="I207" s="32"/>
      <c r="J207" s="32"/>
      <c r="K207" s="32"/>
      <c r="L207" s="32"/>
      <c r="M207" s="32"/>
      <c r="N207" s="32"/>
      <c r="P207" s="2"/>
      <c r="Q207" s="2"/>
      <c r="R207" s="2"/>
      <c r="S207" s="2"/>
      <c r="T207" s="2"/>
      <c r="U207" s="2"/>
      <c r="V207" s="2"/>
      <c r="W207" s="2"/>
    </row>
    <row r="208" spans="1:23" ht="15" hidden="1" customHeight="1" thickBot="1" x14ac:dyDescent="0.25">
      <c r="A208" s="181"/>
      <c r="B208" s="35"/>
      <c r="C208" s="73"/>
      <c r="D208" s="74"/>
      <c r="E208" s="75"/>
      <c r="F208" s="32"/>
      <c r="G208" s="32"/>
      <c r="H208" s="32"/>
      <c r="I208" s="32"/>
      <c r="J208" s="32"/>
      <c r="K208" s="32"/>
      <c r="L208" s="32"/>
      <c r="M208" s="32"/>
      <c r="N208" s="32"/>
      <c r="P208" s="2"/>
      <c r="Q208" s="2"/>
      <c r="R208" s="2"/>
      <c r="S208" s="2"/>
      <c r="T208" s="2"/>
      <c r="U208" s="2"/>
      <c r="V208" s="2"/>
      <c r="W208" s="2"/>
    </row>
    <row r="209" spans="1:23" ht="15" hidden="1" customHeight="1" x14ac:dyDescent="0.2">
      <c r="A209" s="181"/>
      <c r="B209" s="35"/>
      <c r="C209" s="70"/>
      <c r="D209" s="71"/>
      <c r="E209" s="72"/>
      <c r="F209" s="32"/>
      <c r="G209" s="32"/>
      <c r="H209" s="32"/>
      <c r="I209" s="32"/>
      <c r="J209" s="32"/>
      <c r="K209" s="32"/>
      <c r="L209" s="33"/>
      <c r="M209" s="33"/>
      <c r="N209" s="32"/>
      <c r="P209" s="2"/>
      <c r="Q209" s="2"/>
      <c r="R209" s="2"/>
      <c r="S209" s="2"/>
      <c r="T209" s="2"/>
      <c r="U209" s="2"/>
      <c r="V209" s="2"/>
      <c r="W209" s="2"/>
    </row>
    <row r="210" spans="1:23" ht="15" hidden="1" customHeight="1" x14ac:dyDescent="0.2">
      <c r="A210" s="181"/>
      <c r="B210" s="35"/>
      <c r="C210" s="76"/>
      <c r="D210" s="31"/>
      <c r="E210" s="77"/>
      <c r="F210" s="32"/>
      <c r="G210" s="32"/>
      <c r="H210" s="32"/>
      <c r="I210" s="32"/>
      <c r="J210" s="32"/>
      <c r="K210" s="32"/>
      <c r="L210" s="33"/>
      <c r="M210" s="33"/>
      <c r="N210" s="32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181"/>
      <c r="B211" s="35"/>
      <c r="C211" s="78"/>
      <c r="D211" s="30"/>
      <c r="E211" s="79"/>
      <c r="F211" s="32"/>
      <c r="G211" s="32"/>
      <c r="H211" s="32"/>
      <c r="I211" s="32"/>
      <c r="J211" s="32"/>
      <c r="K211" s="32"/>
      <c r="L211" s="33"/>
      <c r="M211" s="33"/>
      <c r="N211" s="32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 x14ac:dyDescent="0.2">
      <c r="A212" s="181"/>
      <c r="B212" s="35"/>
      <c r="C212" s="76"/>
      <c r="D212" s="31"/>
      <c r="E212" s="80"/>
      <c r="F212" s="32"/>
      <c r="G212" s="32"/>
      <c r="H212" s="32"/>
      <c r="I212" s="32"/>
      <c r="J212" s="32"/>
      <c r="K212" s="32"/>
      <c r="L212" s="33"/>
      <c r="M212" s="33"/>
      <c r="N212" s="32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181"/>
      <c r="B213" s="42" t="s">
        <v>208</v>
      </c>
      <c r="C213" s="78"/>
      <c r="D213" s="30"/>
      <c r="E213" s="79"/>
      <c r="F213" s="32"/>
      <c r="G213" s="32"/>
      <c r="H213" s="32"/>
      <c r="I213" s="32"/>
      <c r="J213" s="32"/>
      <c r="K213" s="32"/>
      <c r="L213" s="33"/>
      <c r="M213" s="33"/>
      <c r="N213" s="32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181"/>
      <c r="B214" s="43"/>
      <c r="C214" s="76"/>
      <c r="D214" s="31"/>
      <c r="E214" s="80"/>
      <c r="F214" s="32"/>
      <c r="G214" s="32"/>
      <c r="H214" s="32"/>
      <c r="I214" s="32"/>
      <c r="J214" s="32"/>
      <c r="K214" s="32"/>
      <c r="L214" s="33"/>
      <c r="M214" s="33"/>
      <c r="N214" s="32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181"/>
      <c r="B215" s="42" t="s">
        <v>209</v>
      </c>
      <c r="C215" s="78"/>
      <c r="D215" s="30"/>
      <c r="E215" s="79"/>
      <c r="F215" s="32"/>
      <c r="G215" s="32"/>
      <c r="H215" s="32"/>
      <c r="I215" s="32"/>
      <c r="J215" s="32"/>
      <c r="K215" s="32"/>
      <c r="L215" s="33"/>
      <c r="M215" s="33"/>
      <c r="N215" s="32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181"/>
      <c r="B216" s="43"/>
      <c r="C216" s="76"/>
      <c r="D216" s="31"/>
      <c r="E216" s="81"/>
      <c r="F216" s="32"/>
      <c r="G216" s="32"/>
      <c r="H216" s="32"/>
      <c r="I216" s="32"/>
      <c r="J216" s="32"/>
      <c r="K216" s="32"/>
      <c r="L216" s="33"/>
      <c r="M216" s="33"/>
      <c r="N216" s="32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181"/>
      <c r="B217" s="42" t="s">
        <v>208</v>
      </c>
      <c r="C217" s="78"/>
      <c r="D217" s="30"/>
      <c r="E217" s="79"/>
      <c r="F217" s="32"/>
      <c r="G217" s="32"/>
      <c r="H217" s="32"/>
      <c r="I217" s="32"/>
      <c r="J217" s="32"/>
      <c r="K217" s="32"/>
      <c r="L217" s="33"/>
      <c r="M217" s="33"/>
      <c r="N217" s="32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181"/>
      <c r="B218" s="43"/>
      <c r="C218" s="76"/>
      <c r="D218" s="31"/>
      <c r="E218" s="80"/>
      <c r="F218" s="32"/>
      <c r="G218" s="32"/>
      <c r="H218" s="32"/>
      <c r="I218" s="32"/>
      <c r="J218" s="32"/>
      <c r="K218" s="32"/>
      <c r="L218" s="33"/>
      <c r="M218" s="33"/>
      <c r="N218" s="32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181"/>
      <c r="B219" s="42" t="s">
        <v>209</v>
      </c>
      <c r="C219" s="78"/>
      <c r="D219" s="30"/>
      <c r="E219" s="79"/>
      <c r="F219" s="32"/>
      <c r="G219" s="32"/>
      <c r="H219" s="32"/>
      <c r="I219" s="32"/>
      <c r="J219" s="32"/>
      <c r="K219" s="32"/>
      <c r="L219" s="33"/>
      <c r="M219" s="33"/>
      <c r="N219" s="32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181"/>
      <c r="B220" s="43"/>
      <c r="C220" s="76"/>
      <c r="D220" s="31"/>
      <c r="E220" s="82"/>
      <c r="F220" s="32"/>
      <c r="G220" s="32"/>
      <c r="H220" s="32"/>
      <c r="I220" s="32"/>
      <c r="J220" s="32"/>
      <c r="K220" s="32"/>
      <c r="L220" s="33"/>
      <c r="M220" s="33"/>
      <c r="N220" s="32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181"/>
      <c r="B221" s="42" t="s">
        <v>208</v>
      </c>
      <c r="C221" s="78"/>
      <c r="D221" s="30"/>
      <c r="E221" s="79"/>
      <c r="F221" s="32"/>
      <c r="G221" s="32"/>
      <c r="H221" s="32"/>
      <c r="I221" s="32"/>
      <c r="J221" s="32"/>
      <c r="K221" s="32"/>
      <c r="L221" s="33"/>
      <c r="M221" s="33"/>
      <c r="N221" s="32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181"/>
      <c r="B222" s="43"/>
      <c r="C222" s="76"/>
      <c r="D222" s="31"/>
      <c r="E222" s="80"/>
      <c r="F222" s="32"/>
      <c r="G222" s="32"/>
      <c r="H222" s="32"/>
      <c r="I222" s="32"/>
      <c r="J222" s="32"/>
      <c r="K222" s="32"/>
      <c r="L222" s="33"/>
      <c r="M222" s="33"/>
      <c r="N222" s="32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181"/>
      <c r="B223" s="42" t="s">
        <v>209</v>
      </c>
      <c r="C223" s="78"/>
      <c r="D223" s="30"/>
      <c r="E223" s="79"/>
      <c r="F223" s="32"/>
      <c r="G223" s="32"/>
      <c r="H223" s="32"/>
      <c r="I223" s="32"/>
      <c r="J223" s="32"/>
      <c r="K223" s="32"/>
      <c r="L223" s="33"/>
      <c r="M223" s="33"/>
      <c r="N223" s="32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181"/>
      <c r="B224" s="44"/>
      <c r="C224" s="83"/>
      <c r="D224" s="55"/>
      <c r="E224" s="84"/>
      <c r="F224" s="32"/>
      <c r="G224" s="32"/>
      <c r="H224" s="32"/>
      <c r="I224" s="32"/>
      <c r="J224" s="32"/>
      <c r="K224" s="32"/>
      <c r="L224" s="33"/>
      <c r="M224" s="33"/>
      <c r="N224" s="32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181" t="s">
        <v>6</v>
      </c>
      <c r="B225" s="45" t="s">
        <v>210</v>
      </c>
      <c r="C225" s="85"/>
      <c r="D225" s="71"/>
      <c r="E225" s="86"/>
      <c r="F225" s="32"/>
      <c r="G225" s="32"/>
      <c r="H225" s="32"/>
      <c r="I225" s="32"/>
      <c r="J225" s="32"/>
      <c r="K225" s="32"/>
      <c r="L225" s="32"/>
      <c r="M225" s="32"/>
      <c r="N225" s="32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181"/>
      <c r="B226" s="46"/>
      <c r="C226" s="87"/>
      <c r="D226" s="31"/>
      <c r="E226" s="80"/>
      <c r="F226" s="32"/>
      <c r="G226" s="32"/>
      <c r="H226" s="32"/>
      <c r="I226" s="32"/>
      <c r="J226" s="32"/>
      <c r="K226" s="32"/>
      <c r="L226" s="32"/>
      <c r="M226" s="32"/>
      <c r="N226" s="32"/>
      <c r="P226" s="2"/>
      <c r="Q226" s="2"/>
      <c r="R226" s="2"/>
      <c r="S226" s="2"/>
      <c r="T226" s="2"/>
      <c r="U226" s="2"/>
      <c r="V226" s="2"/>
      <c r="W226" s="2"/>
    </row>
    <row r="227" spans="1:23" hidden="1" x14ac:dyDescent="0.2">
      <c r="A227" s="181"/>
      <c r="B227" s="42" t="s">
        <v>208</v>
      </c>
      <c r="C227" s="78"/>
      <c r="D227" s="30"/>
      <c r="E227" s="79"/>
      <c r="F227" s="88"/>
      <c r="G227" s="88"/>
      <c r="H227" s="88"/>
      <c r="I227" s="88"/>
      <c r="J227" s="88"/>
      <c r="K227" s="88"/>
      <c r="L227" s="88"/>
      <c r="M227" s="88"/>
      <c r="N227" s="88"/>
      <c r="P227" s="2"/>
      <c r="Q227" s="2"/>
      <c r="R227" s="2"/>
      <c r="S227" s="2"/>
      <c r="T227" s="2"/>
      <c r="U227" s="2"/>
      <c r="V227" s="2"/>
      <c r="W227" s="2"/>
    </row>
    <row r="228" spans="1:23" hidden="1" x14ac:dyDescent="0.2">
      <c r="A228" s="181"/>
      <c r="B228" s="43"/>
      <c r="C228" s="76"/>
      <c r="D228" s="31"/>
      <c r="E228" s="80"/>
      <c r="F228" s="88"/>
      <c r="G228" s="88"/>
      <c r="H228" s="88"/>
      <c r="I228" s="88"/>
      <c r="J228" s="88"/>
      <c r="K228" s="88"/>
      <c r="L228" s="88"/>
      <c r="M228" s="88"/>
      <c r="N228" s="88"/>
      <c r="P228" s="2"/>
      <c r="Q228" s="2"/>
      <c r="R228" s="2"/>
      <c r="S228" s="2"/>
      <c r="T228" s="2"/>
      <c r="U228" s="2"/>
      <c r="V228" s="2"/>
      <c r="W228" s="2"/>
    </row>
    <row r="229" spans="1:23" hidden="1" x14ac:dyDescent="0.2">
      <c r="A229" s="181"/>
      <c r="B229" s="42" t="s">
        <v>209</v>
      </c>
      <c r="C229" s="78"/>
      <c r="D229" s="30"/>
      <c r="E229" s="79"/>
      <c r="F229" s="88"/>
      <c r="G229" s="88"/>
      <c r="H229" s="88"/>
      <c r="I229" s="88"/>
      <c r="J229" s="88"/>
      <c r="K229" s="88"/>
      <c r="L229" s="88"/>
      <c r="M229" s="88"/>
      <c r="N229" s="88"/>
      <c r="P229" s="2"/>
      <c r="Q229" s="2"/>
      <c r="R229" s="2"/>
      <c r="S229" s="2"/>
      <c r="T229" s="2"/>
      <c r="U229" s="2"/>
      <c r="V229" s="2"/>
      <c r="W229" s="2"/>
    </row>
    <row r="230" spans="1:23" ht="14.25" hidden="1" customHeight="1" x14ac:dyDescent="0.2">
      <c r="A230" s="181"/>
      <c r="B230" s="43"/>
      <c r="C230" s="76"/>
      <c r="D230" s="31"/>
      <c r="E230" s="82"/>
      <c r="F230" s="88"/>
      <c r="G230" s="88"/>
      <c r="H230" s="88"/>
      <c r="I230" s="88"/>
      <c r="J230" s="88"/>
      <c r="K230" s="88"/>
      <c r="L230" s="88"/>
      <c r="M230" s="88"/>
      <c r="N230" s="88"/>
      <c r="P230" s="2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181"/>
      <c r="B231" s="42" t="s">
        <v>208</v>
      </c>
      <c r="C231" s="78"/>
      <c r="D231" s="30"/>
      <c r="E231" s="79"/>
      <c r="F231" s="88"/>
      <c r="G231" s="88"/>
      <c r="H231" s="88"/>
      <c r="I231" s="88"/>
      <c r="J231" s="88"/>
      <c r="K231" s="88"/>
      <c r="L231" s="88"/>
      <c r="M231" s="88"/>
      <c r="N231" s="88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181"/>
      <c r="B232" s="43"/>
      <c r="C232" s="76"/>
      <c r="D232" s="31"/>
      <c r="E232" s="82"/>
      <c r="F232" s="88"/>
      <c r="G232" s="88"/>
      <c r="H232" s="88"/>
      <c r="I232" s="88"/>
      <c r="J232" s="88"/>
      <c r="K232" s="88"/>
      <c r="L232" s="88"/>
      <c r="M232" s="88"/>
      <c r="N232" s="88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181"/>
      <c r="B233" s="42" t="s">
        <v>209</v>
      </c>
      <c r="C233" s="78"/>
      <c r="D233" s="30"/>
      <c r="E233" s="79"/>
      <c r="F233" s="88"/>
      <c r="G233" s="88"/>
      <c r="H233" s="88"/>
      <c r="I233" s="88"/>
      <c r="J233" s="88"/>
      <c r="K233" s="88"/>
      <c r="L233" s="88"/>
      <c r="M233" s="88"/>
      <c r="N233" s="88"/>
      <c r="Q233" s="2"/>
      <c r="R233" s="2"/>
      <c r="S233" s="2"/>
      <c r="T233" s="2"/>
      <c r="U233" s="2"/>
      <c r="V233" s="2"/>
      <c r="W233" s="2"/>
    </row>
    <row r="234" spans="1:23" hidden="1" x14ac:dyDescent="0.2">
      <c r="A234" s="181"/>
      <c r="B234" s="43"/>
      <c r="C234" s="76"/>
      <c r="D234" s="31"/>
      <c r="E234" s="77"/>
      <c r="F234" s="88"/>
      <c r="G234" s="88"/>
      <c r="H234" s="88"/>
      <c r="I234" s="88"/>
      <c r="J234" s="88"/>
      <c r="K234" s="88"/>
      <c r="L234" s="88"/>
      <c r="M234" s="88"/>
      <c r="N234" s="88"/>
      <c r="Q234" s="2"/>
      <c r="R234" s="2"/>
      <c r="S234" s="2"/>
      <c r="T234" s="2"/>
      <c r="U234" s="2"/>
      <c r="V234" s="2"/>
      <c r="W234" s="2"/>
    </row>
    <row r="235" spans="1:23" ht="12.75" hidden="1" customHeight="1" x14ac:dyDescent="0.2">
      <c r="A235" s="180" t="s">
        <v>126</v>
      </c>
      <c r="B235" s="47" t="s">
        <v>210</v>
      </c>
      <c r="C235" s="83"/>
      <c r="D235" s="89"/>
      <c r="E235" s="84"/>
      <c r="F235" s="32"/>
      <c r="G235" s="32"/>
      <c r="H235" s="32"/>
      <c r="I235" s="32"/>
      <c r="J235" s="32"/>
      <c r="K235" s="32"/>
      <c r="L235" s="32"/>
      <c r="M235" s="32"/>
      <c r="N235" s="32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181"/>
      <c r="B236" s="48" t="s">
        <v>211</v>
      </c>
      <c r="C236" s="83"/>
      <c r="D236" s="89"/>
      <c r="E236" s="84"/>
      <c r="F236" s="32"/>
      <c r="G236" s="32"/>
      <c r="H236" s="32"/>
      <c r="I236" s="32"/>
      <c r="J236" s="32"/>
      <c r="K236" s="32"/>
      <c r="L236" s="32"/>
      <c r="M236" s="32"/>
      <c r="N236" s="32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181"/>
      <c r="B237" s="49" t="s">
        <v>210</v>
      </c>
      <c r="C237" s="70"/>
      <c r="D237" s="71"/>
      <c r="E237" s="72"/>
      <c r="F237" s="32"/>
      <c r="G237" s="32"/>
      <c r="H237" s="32"/>
      <c r="I237" s="32"/>
      <c r="J237" s="32"/>
      <c r="K237" s="32"/>
      <c r="L237" s="32"/>
      <c r="M237" s="32"/>
      <c r="N237" s="32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181"/>
      <c r="B238" s="50"/>
      <c r="C238" s="76"/>
      <c r="D238" s="31"/>
      <c r="E238" s="80"/>
      <c r="F238" s="32"/>
      <c r="G238" s="32"/>
      <c r="H238" s="32"/>
      <c r="I238" s="32"/>
      <c r="J238" s="32"/>
      <c r="K238" s="32"/>
      <c r="L238" s="32"/>
      <c r="M238" s="32"/>
      <c r="N238" s="32"/>
      <c r="Q238" s="2"/>
      <c r="R238" s="2"/>
      <c r="S238" s="2"/>
      <c r="T238" s="2"/>
      <c r="U238" s="2"/>
      <c r="V238" s="2"/>
      <c r="W238" s="2"/>
    </row>
    <row r="239" spans="1:23" hidden="1" x14ac:dyDescent="0.2">
      <c r="A239" s="181"/>
      <c r="B239" s="51" t="s">
        <v>212</v>
      </c>
      <c r="C239" s="78"/>
      <c r="D239" s="30"/>
      <c r="E239" s="79"/>
      <c r="F239" s="32"/>
      <c r="G239" s="32"/>
      <c r="H239" s="32"/>
      <c r="I239" s="32"/>
      <c r="J239" s="32"/>
      <c r="K239" s="32"/>
      <c r="L239" s="32"/>
      <c r="M239" s="32"/>
      <c r="N239" s="32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181"/>
      <c r="B240" s="50"/>
      <c r="C240" s="76"/>
      <c r="D240" s="31"/>
      <c r="E240" s="77"/>
      <c r="F240" s="32"/>
      <c r="G240" s="32"/>
      <c r="H240" s="32"/>
      <c r="I240" s="32"/>
      <c r="J240" s="32"/>
      <c r="K240" s="32"/>
      <c r="L240" s="32"/>
      <c r="M240" s="32"/>
      <c r="N240" s="32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181"/>
      <c r="B241" s="52" t="s">
        <v>210</v>
      </c>
      <c r="C241" s="62"/>
      <c r="D241" s="63"/>
      <c r="E241" s="64"/>
      <c r="F241" s="32"/>
      <c r="G241" s="32"/>
      <c r="H241" s="32"/>
      <c r="I241" s="32"/>
      <c r="J241" s="32"/>
      <c r="K241" s="32"/>
      <c r="L241" s="32"/>
      <c r="M241" s="32"/>
      <c r="N241" s="32"/>
      <c r="Q241" s="2"/>
      <c r="R241" s="2"/>
      <c r="S241" s="2"/>
      <c r="T241" s="2"/>
      <c r="U241" s="2"/>
      <c r="V241" s="2"/>
      <c r="W241" s="2"/>
    </row>
    <row r="242" spans="1:23" hidden="1" x14ac:dyDescent="0.2">
      <c r="A242" s="181"/>
      <c r="B242" s="53"/>
      <c r="C242" s="59"/>
      <c r="D242" s="60"/>
      <c r="E242" s="61"/>
      <c r="F242" s="32"/>
      <c r="G242" s="32"/>
      <c r="H242" s="32"/>
      <c r="I242" s="32"/>
      <c r="J242" s="32"/>
      <c r="K242" s="32"/>
      <c r="L242" s="32"/>
      <c r="M242" s="32"/>
      <c r="N242" s="32"/>
      <c r="Q242" s="2"/>
      <c r="R242" s="2"/>
      <c r="S242" s="2"/>
      <c r="T242" s="2"/>
      <c r="U242" s="2"/>
      <c r="V242" s="2"/>
      <c r="W242" s="2"/>
    </row>
    <row r="243" spans="1:23" hidden="1" x14ac:dyDescent="0.2">
      <c r="A243" s="181"/>
      <c r="B243" s="52" t="s">
        <v>212</v>
      </c>
      <c r="C243" s="62"/>
      <c r="D243" s="63"/>
      <c r="E243" s="64"/>
      <c r="F243" s="32"/>
      <c r="G243" s="32"/>
      <c r="H243" s="32"/>
      <c r="I243" s="32"/>
      <c r="J243" s="32"/>
      <c r="K243" s="32"/>
      <c r="L243" s="32"/>
      <c r="M243" s="32"/>
      <c r="N243" s="32"/>
      <c r="Q243" s="2"/>
      <c r="R243" s="2"/>
      <c r="S243" s="2"/>
      <c r="T243" s="2"/>
      <c r="U243" s="2"/>
      <c r="V243" s="2"/>
      <c r="W243" s="2"/>
    </row>
    <row r="244" spans="1:23" ht="13.5" hidden="1" thickBot="1" x14ac:dyDescent="0.25">
      <c r="A244" s="190"/>
      <c r="B244" s="54"/>
      <c r="C244" s="67"/>
      <c r="D244" s="68"/>
      <c r="E244" s="69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1:23" x14ac:dyDescent="0.2">
      <c r="C245" s="32"/>
      <c r="D245" s="33"/>
      <c r="E245" s="32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1:23" x14ac:dyDescent="0.2">
      <c r="C246" s="21"/>
      <c r="D246" s="23"/>
      <c r="E246" s="21"/>
    </row>
    <row r="247" spans="1:23" x14ac:dyDescent="0.2">
      <c r="C247" s="21"/>
      <c r="D247" s="23"/>
      <c r="E247" s="21"/>
    </row>
    <row r="248" spans="1:23" x14ac:dyDescent="0.2">
      <c r="C248" s="21"/>
      <c r="D248" s="23"/>
      <c r="E248" s="21"/>
    </row>
    <row r="249" spans="1:23" x14ac:dyDescent="0.2">
      <c r="C249" s="21"/>
      <c r="D249" s="23"/>
      <c r="E249" s="21"/>
    </row>
    <row r="250" spans="1:23" x14ac:dyDescent="0.2">
      <c r="C250" s="21"/>
      <c r="D250" s="23"/>
      <c r="E250" s="21"/>
    </row>
    <row r="251" spans="1:23" x14ac:dyDescent="0.2">
      <c r="C251" s="21"/>
      <c r="D251" s="23"/>
      <c r="E251" s="21"/>
    </row>
  </sheetData>
  <mergeCells count="43">
    <mergeCell ref="A225:A234"/>
    <mergeCell ref="A235:A244"/>
    <mergeCell ref="I15:I16"/>
    <mergeCell ref="A107:A126"/>
    <mergeCell ref="A127:A146"/>
    <mergeCell ref="A147:A166"/>
    <mergeCell ref="A167:A186"/>
    <mergeCell ref="A187:A206"/>
    <mergeCell ref="I27:I28"/>
    <mergeCell ref="I29:I30"/>
    <mergeCell ref="I31:I32"/>
    <mergeCell ref="A65:A84"/>
    <mergeCell ref="A85:A106"/>
    <mergeCell ref="I33:I34"/>
    <mergeCell ref="I35:I36"/>
    <mergeCell ref="I37:I38"/>
    <mergeCell ref="P85:V85"/>
    <mergeCell ref="P75:W75"/>
    <mergeCell ref="I55:I56"/>
    <mergeCell ref="I13:I14"/>
    <mergeCell ref="A207:A224"/>
    <mergeCell ref="L53:L54"/>
    <mergeCell ref="L55:L56"/>
    <mergeCell ref="L31:L32"/>
    <mergeCell ref="A5:A24"/>
    <mergeCell ref="A45:A64"/>
    <mergeCell ref="I25:I26"/>
    <mergeCell ref="P5:W5"/>
    <mergeCell ref="P6:W6"/>
    <mergeCell ref="P8:W8"/>
    <mergeCell ref="P20:V20"/>
    <mergeCell ref="A25:A44"/>
    <mergeCell ref="P34:W34"/>
    <mergeCell ref="P44:V44"/>
    <mergeCell ref="L29:L30"/>
    <mergeCell ref="P54:W54"/>
    <mergeCell ref="P64:V64"/>
    <mergeCell ref="L4:N4"/>
    <mergeCell ref="I53:I54"/>
    <mergeCell ref="B2:C2"/>
    <mergeCell ref="C4:E4"/>
    <mergeCell ref="F4:H4"/>
    <mergeCell ref="I4:K4"/>
  </mergeCells>
  <conditionalFormatting sqref="Y10:Y9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BTB</vt:lpstr>
      <vt:lpstr>BTB!Yazdırma_Alanı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YAZAR</cp:lastModifiedBy>
  <dcterms:created xsi:type="dcterms:W3CDTF">2021-09-17T11:53:40Z</dcterms:created>
  <dcterms:modified xsi:type="dcterms:W3CDTF">2023-09-22T10:35:48Z</dcterms:modified>
</cp:coreProperties>
</file>